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6. јуни 2026\eng\"/>
    </mc:Choice>
  </mc:AlternateContent>
  <bookViews>
    <workbookView xWindow="-120" yWindow="-120" windowWidth="38640" windowHeight="21120" activeTab="3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6"/>
  <c r="D92"/>
  <c r="D90"/>
  <c r="D86"/>
  <c r="D82"/>
  <c r="D79"/>
  <c r="D76"/>
  <c r="C101"/>
  <c r="C97"/>
  <c r="C93"/>
  <c r="C89"/>
  <c r="C85"/>
  <c r="C81"/>
  <c r="C78"/>
  <c r="C75"/>
  <c r="D74"/>
  <c i="5" r="D102"/>
  <c r="D93"/>
  <c r="D90"/>
  <c r="D87"/>
  <c r="D81"/>
  <c r="D75"/>
  <c r="C101"/>
  <c r="C97"/>
  <c r="C93"/>
  <c i="4" r="D104"/>
  <c r="D99"/>
  <c r="D95"/>
  <c r="D89"/>
  <c r="D85"/>
  <c r="D80"/>
  <c r="D75"/>
  <c r="C99"/>
  <c r="C95"/>
  <c r="C91"/>
  <c r="C88"/>
  <c r="C83"/>
  <c r="C76"/>
  <c r="C74"/>
  <c i="5" r="D91"/>
  <c r="D88"/>
  <c r="D80"/>
  <c r="C91"/>
  <c r="C88"/>
  <c r="C86"/>
  <c r="C75"/>
  <c r="C74"/>
  <c i="4" r="D103"/>
  <c r="D100"/>
  <c r="D97"/>
  <c r="D94"/>
  <c r="D91"/>
  <c r="D87"/>
  <c r="D83"/>
  <c r="D81"/>
  <c r="D77"/>
  <c r="C103"/>
  <c r="C100"/>
  <c r="C98"/>
  <c r="C94"/>
  <c r="C92"/>
  <c r="C87"/>
  <c r="C84"/>
  <c r="C82"/>
  <c r="C79"/>
  <c r="C77"/>
  <c i="5" r="D103"/>
  <c r="D100"/>
  <c r="D97"/>
  <c r="D92"/>
  <c r="D86"/>
  <c r="C103"/>
  <c r="C100"/>
  <c r="C96"/>
  <c r="C92"/>
  <c r="C81"/>
  <c i="4" r="D102"/>
  <c r="D98"/>
  <c r="D93"/>
  <c r="D88"/>
  <c r="D84"/>
  <c r="D78"/>
  <c r="C104"/>
  <c r="C102"/>
  <c r="C96"/>
  <c r="C90"/>
  <c r="C86"/>
  <c r="C80"/>
  <c i="5" r="D101"/>
  <c r="D96"/>
  <c r="C102"/>
  <c r="C90"/>
  <c r="C87"/>
  <c r="C80"/>
  <c r="D74"/>
  <c i="6" r="D35"/>
  <c i="5" r="R76"/>
  <c r="D76"/>
  <c r="N94"/>
  <c r="C94"/>
  <c r="T95"/>
  <c r="D95"/>
  <c r="E98"/>
  <c r="C98"/>
  <c r="E85"/>
  <c r="C85"/>
  <c r="E84"/>
  <c r="D84"/>
  <c r="I104"/>
  <c r="D104"/>
  <c r="E99"/>
  <c r="C99"/>
  <c r="E77"/>
  <c r="C77"/>
  <c r="E83"/>
  <c r="C83"/>
  <c r="N78"/>
  <c r="C78"/>
  <c r="E89"/>
  <c r="C89"/>
  <c r="T79"/>
  <c r="D79"/>
  <c r="E82"/>
  <c r="D82"/>
  <c l="1" r="D99"/>
  <c r="D85"/>
  <c r="C84"/>
  <c r="D98"/>
  <c r="D94"/>
  <c r="D77"/>
  <c r="C104"/>
  <c r="C95"/>
  <c r="C82"/>
  <c r="C79"/>
  <c r="D89"/>
  <c r="D78"/>
  <c r="C76"/>
  <c r="D83"/>
</calcChain>
</file>

<file path=xl/sharedStrings.xml><?xml version="1.0" encoding="utf-8"?>
<sst xmlns="http://schemas.openxmlformats.org/spreadsheetml/2006/main">
  <si>
    <t>Date</t>
  </si>
  <si>
    <t>Cimb</t>
  </si>
  <si>
    <t>Imbalance Prices €/MWh - June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</si>
  <si>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</si>
  <si>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</si>
  <si>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</si>
  <si>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</si>
  <si>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</si>
  <si>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</si>
  <si>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</si>
  <si>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</si>
  <si>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</si>
  <si>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</si>
  <si>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</si>
  <si>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</si>
  <si>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</si>
  <si>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</si>
  <si>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</si>
  <si>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</si>
  <si>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</si>
  <si>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</si>
  <si>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</si>
  <si>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</si>
  <si>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</si>
  <si>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</si>
  <si>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</si>
  <si>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</si>
  <si>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</si>
  <si>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</si>
  <si>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</si>
  <si>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</si>
  <si>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</si>
  <si>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</si>
  <si>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</si>
  <si>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</si>
  <si>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2026</t>
  </si>
  <si>
    <t>Total</t>
  </si>
  <si>
    <t>Activated aFRR energy UP - June 2026</t>
  </si>
  <si>
    <t>Activated aFRR energy DOWN - June 2026</t>
  </si>
  <si>
    <t>Total Activated aFRR Energy - June 2026</t>
  </si>
  <si>
    <t>Activated mFRR energy UP - June 2026</t>
  </si>
  <si>
    <t>Activated mFRR energy DOWN - June 2026</t>
  </si>
  <si>
    <t>Total Activated mFRR Energy - June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</si>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</sst>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46174</v>
      </c>
      <c r="C4" s="13" t="s">
        <v>27</v>
      </c>
      <c r="D4" s="14">
        <v>177.31296295999999</v>
      </c>
      <c r="E4" s="14"/>
      <c r="F4" s="14"/>
      <c r="G4" s="14"/>
      <c r="H4" s="14"/>
      <c r="I4" s="14"/>
      <c r="J4" s="14"/>
      <c r="K4" s="14">
        <v>199.08000000000001</v>
      </c>
      <c r="L4" s="14"/>
      <c r="M4" s="14"/>
      <c r="N4" s="14"/>
      <c r="O4" s="14"/>
      <c r="P4" s="14"/>
      <c r="Q4" s="14"/>
      <c r="R4" s="14"/>
      <c r="S4" s="14">
        <v>125.465</v>
      </c>
      <c r="T4" s="14">
        <v>143.31999999999999</v>
      </c>
      <c r="U4" s="14"/>
      <c r="V4" s="14"/>
      <c r="W4" s="14"/>
      <c r="X4" s="14"/>
      <c r="Y4" s="14"/>
      <c r="Z4" s="14">
        <v>324.01999999999998</v>
      </c>
      <c r="AA4" s="15"/>
    </row>
    <row r="5">
      <c r="A5" s="11"/>
      <c r="B5" s="16"/>
      <c r="C5" s="13" t="s">
        <v>28</v>
      </c>
      <c r="D5" s="14"/>
      <c r="E5" s="14">
        <v>66.629999999999995</v>
      </c>
      <c r="F5" s="14">
        <v>64.319999999999993</v>
      </c>
      <c r="G5" s="14">
        <v>63.159999999999997</v>
      </c>
      <c r="H5" s="14">
        <v>62.57</v>
      </c>
      <c r="I5" s="14">
        <v>67.799999999999997</v>
      </c>
      <c r="J5" s="14">
        <v>49.917817149999998</v>
      </c>
      <c r="K5" s="14"/>
      <c r="L5" s="14">
        <v>46.640000000000001</v>
      </c>
      <c r="M5" s="14">
        <v>42.159999999999997</v>
      </c>
      <c r="N5" s="14">
        <v>37.219999999999999</v>
      </c>
      <c r="O5" s="14">
        <v>34.57</v>
      </c>
      <c r="P5" s="14">
        <v>29.84</v>
      </c>
      <c r="Q5" s="14">
        <v>28.93</v>
      </c>
      <c r="R5" s="14"/>
      <c r="S5" s="14"/>
      <c r="T5" s="14"/>
      <c r="U5" s="14">
        <v>45.159215680000003</v>
      </c>
      <c r="V5" s="14">
        <v>49.89683453</v>
      </c>
      <c r="W5" s="14">
        <v>65.806129029999994</v>
      </c>
      <c r="X5" s="14">
        <v>101.64699558</v>
      </c>
      <c r="Y5" s="14">
        <v>142.33000000000001</v>
      </c>
      <c r="Z5" s="14"/>
      <c r="AA5" s="15">
        <v>77.579999999999998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43.765000000000001</v>
      </c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131.29499999999999</v>
      </c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46175</v>
      </c>
      <c r="C8" s="13" t="s">
        <v>27</v>
      </c>
      <c r="D8" s="14">
        <v>183.87799999999999</v>
      </c>
      <c r="E8" s="14">
        <v>205.41</v>
      </c>
      <c r="F8" s="14"/>
      <c r="G8" s="14"/>
      <c r="H8" s="14"/>
      <c r="I8" s="14">
        <v>198.38</v>
      </c>
      <c r="J8" s="14">
        <v>197.18822890000001</v>
      </c>
      <c r="K8" s="14">
        <v>176.96302575000001</v>
      </c>
      <c r="L8" s="14">
        <v>156.06216078</v>
      </c>
      <c r="M8" s="14">
        <v>125.51837398000001</v>
      </c>
      <c r="N8" s="14">
        <v>97.262520330000001</v>
      </c>
      <c r="O8" s="14">
        <v>97.704081299999999</v>
      </c>
      <c r="P8" s="14">
        <v>87.014736839999998</v>
      </c>
      <c r="Q8" s="14">
        <v>110.70907994</v>
      </c>
      <c r="R8" s="14">
        <v>116.24511078</v>
      </c>
      <c r="S8" s="14">
        <v>131.69</v>
      </c>
      <c r="T8" s="14">
        <v>156.40440000000001</v>
      </c>
      <c r="U8" s="14">
        <v>178.23407893999999</v>
      </c>
      <c r="V8" s="14">
        <v>192.80828685</v>
      </c>
      <c r="W8" s="14">
        <v>211.12</v>
      </c>
      <c r="X8" s="14">
        <v>244.09999999999999</v>
      </c>
      <c r="Y8" s="14">
        <v>222.90000000000001</v>
      </c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>
        <v>45.081610490000003</v>
      </c>
      <c r="H9" s="14">
        <v>38.57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70.150000000000006</v>
      </c>
      <c r="AA9" s="15">
        <v>66.379999999999995</v>
      </c>
    </row>
    <row r="10">
      <c r="A10" s="11"/>
      <c r="B10" s="16"/>
      <c r="C10" s="13" t="s">
        <v>29</v>
      </c>
      <c r="D10" s="14"/>
      <c r="E10" s="14"/>
      <c r="F10" s="14">
        <v>66.245000000000005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198.73500000000001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46176</v>
      </c>
      <c r="C12" s="13" t="s">
        <v>27</v>
      </c>
      <c r="D12" s="14">
        <v>187.58000000000001</v>
      </c>
      <c r="E12" s="14">
        <v>175.61000000000001</v>
      </c>
      <c r="F12" s="14"/>
      <c r="G12" s="14">
        <v>170.49000000000001</v>
      </c>
      <c r="H12" s="14">
        <v>171.19999999999999</v>
      </c>
      <c r="I12" s="14"/>
      <c r="J12" s="14">
        <v>206.93000000000001</v>
      </c>
      <c r="K12" s="14"/>
      <c r="L12" s="14"/>
      <c r="M12" s="14"/>
      <c r="N12" s="14">
        <v>133.91</v>
      </c>
      <c r="O12" s="14">
        <v>118.94</v>
      </c>
      <c r="P12" s="14"/>
      <c r="Q12" s="14"/>
      <c r="R12" s="14"/>
      <c r="S12" s="14">
        <v>87.079250000000002</v>
      </c>
      <c r="T12" s="14">
        <v>115.34999999999999</v>
      </c>
      <c r="U12" s="14">
        <v>166.97999999999999</v>
      </c>
      <c r="V12" s="14"/>
      <c r="W12" s="14">
        <v>228.56999999999999</v>
      </c>
      <c r="X12" s="14">
        <v>231.77000000000001</v>
      </c>
      <c r="Y12" s="14">
        <v>217.59</v>
      </c>
      <c r="Z12" s="14"/>
      <c r="AA12" s="15">
        <v>215.63999999999999</v>
      </c>
    </row>
    <row r="13">
      <c r="A13" s="11"/>
      <c r="B13" s="16"/>
      <c r="C13" s="13" t="s">
        <v>28</v>
      </c>
      <c r="D13" s="14"/>
      <c r="E13" s="14"/>
      <c r="F13" s="14">
        <v>57.420000000000002</v>
      </c>
      <c r="G13" s="14"/>
      <c r="H13" s="14"/>
      <c r="I13" s="14">
        <v>60.109999999999999</v>
      </c>
      <c r="J13" s="14"/>
      <c r="K13" s="14">
        <v>71.400000000000006</v>
      </c>
      <c r="L13" s="14"/>
      <c r="M13" s="14"/>
      <c r="N13" s="14"/>
      <c r="O13" s="14"/>
      <c r="P13" s="14">
        <v>26.73</v>
      </c>
      <c r="Q13" s="14">
        <v>21.460000000000001</v>
      </c>
      <c r="R13" s="14">
        <v>18.859999999999999</v>
      </c>
      <c r="S13" s="14"/>
      <c r="T13" s="14"/>
      <c r="U13" s="14"/>
      <c r="V13" s="14">
        <v>40.09612903</v>
      </c>
      <c r="W13" s="14"/>
      <c r="X13" s="14"/>
      <c r="Y13" s="14"/>
      <c r="Z13" s="14">
        <v>65.879999999999995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68.825000000000003</v>
      </c>
      <c r="M14" s="14">
        <v>60.990000000000002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206.47499999999999</v>
      </c>
      <c r="M15" s="19">
        <v>182.97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46177</v>
      </c>
      <c r="C16" s="13" t="s">
        <v>27</v>
      </c>
      <c r="D16" s="14"/>
      <c r="E16" s="14">
        <v>181.58000000000001</v>
      </c>
      <c r="F16" s="14"/>
      <c r="G16" s="14"/>
      <c r="H16" s="14"/>
      <c r="I16" s="14">
        <v>134.84</v>
      </c>
      <c r="J16" s="14">
        <v>125.45</v>
      </c>
      <c r="K16" s="14">
        <v>123.34082192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36.238139529999998</v>
      </c>
      <c r="E17" s="14"/>
      <c r="F17" s="14"/>
      <c r="G17" s="14"/>
      <c r="H17" s="14">
        <v>47.210000000000001</v>
      </c>
      <c r="I17" s="14"/>
      <c r="J17" s="14"/>
      <c r="K17" s="14"/>
      <c r="L17" s="14">
        <v>23.91</v>
      </c>
      <c r="M17" s="14">
        <v>-5.7699999999999996</v>
      </c>
      <c r="N17" s="14">
        <v>-34.799999999999997</v>
      </c>
      <c r="O17" s="14">
        <v>-39.950000000000003</v>
      </c>
      <c r="P17" s="14">
        <v>-39.979999999999997</v>
      </c>
      <c r="Q17" s="14">
        <v>-39.969999999999999</v>
      </c>
      <c r="R17" s="14">
        <v>-39.939999999999998</v>
      </c>
      <c r="S17" s="14">
        <v>-38.18</v>
      </c>
      <c r="T17" s="14">
        <v>-8.1500000000000004</v>
      </c>
      <c r="U17" s="14">
        <v>31.06767031</v>
      </c>
      <c r="V17" s="14">
        <v>33.622903229999999</v>
      </c>
      <c r="W17" s="14">
        <v>53.469999999999999</v>
      </c>
      <c r="X17" s="14">
        <v>106.70999999999999</v>
      </c>
      <c r="Y17" s="14">
        <v>99.980000000000004</v>
      </c>
      <c r="Z17" s="14">
        <v>94.930000000000007</v>
      </c>
      <c r="AA17" s="15">
        <v>102.01000000000001</v>
      </c>
    </row>
    <row r="18">
      <c r="A18" s="1"/>
      <c r="B18" s="16"/>
      <c r="C18" s="13" t="s">
        <v>29</v>
      </c>
      <c r="D18" s="14"/>
      <c r="E18" s="14"/>
      <c r="F18" s="14">
        <v>43.409999999999997</v>
      </c>
      <c r="G18" s="14">
        <v>43.18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130.22999999999999</v>
      </c>
      <c r="G19" s="19">
        <v>129.53999999999999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46178</v>
      </c>
      <c r="C20" s="13" t="s">
        <v>27</v>
      </c>
      <c r="D20" s="14">
        <v>199.16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59.90754098</v>
      </c>
      <c r="F21" s="14">
        <v>36.270000000000003</v>
      </c>
      <c r="G21" s="14">
        <v>28.25</v>
      </c>
      <c r="H21" s="14">
        <v>32.520000000000003</v>
      </c>
      <c r="I21" s="14">
        <v>81.827500000000001</v>
      </c>
      <c r="J21" s="14">
        <v>65.706987949999998</v>
      </c>
      <c r="K21" s="14"/>
      <c r="L21" s="14"/>
      <c r="M21" s="14">
        <v>29.34</v>
      </c>
      <c r="N21" s="14">
        <v>26.600000000000001</v>
      </c>
      <c r="O21" s="14">
        <v>21.829999999999998</v>
      </c>
      <c r="P21" s="14">
        <v>16.640000000000001</v>
      </c>
      <c r="Q21" s="14">
        <v>13.07</v>
      </c>
      <c r="R21" s="14">
        <v>-7.8764705900000003</v>
      </c>
      <c r="S21" s="14">
        <v>13.92</v>
      </c>
      <c r="T21" s="14">
        <v>23.530000000000001</v>
      </c>
      <c r="U21" s="14">
        <v>37.852296789999997</v>
      </c>
      <c r="V21" s="14">
        <v>42.189999999999998</v>
      </c>
      <c r="W21" s="14">
        <v>78.010000000000005</v>
      </c>
      <c r="X21" s="14">
        <v>90.680000000000007</v>
      </c>
      <c r="Y21" s="14">
        <v>89.5</v>
      </c>
      <c r="Z21" s="14">
        <v>81.219999999999999</v>
      </c>
      <c r="AA21" s="15">
        <v>44.130000000000003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>
        <v>62.420000000000002</v>
      </c>
      <c r="L22" s="14">
        <v>57.505000000000003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>
        <v>187.25999999999999</v>
      </c>
      <c r="L23" s="19">
        <v>172.51499999999999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46179</v>
      </c>
      <c r="C24" s="13" t="s">
        <v>27</v>
      </c>
      <c r="D24" s="14">
        <v>215.12</v>
      </c>
      <c r="E24" s="14">
        <v>203.66</v>
      </c>
      <c r="F24" s="14">
        <v>204.33000000000001</v>
      </c>
      <c r="G24" s="14"/>
      <c r="H24" s="14"/>
      <c r="I24" s="14"/>
      <c r="J24" s="14">
        <v>141.47999999999999</v>
      </c>
      <c r="K24" s="14">
        <v>111.51000000000001</v>
      </c>
      <c r="L24" s="14"/>
      <c r="M24" s="14"/>
      <c r="N24" s="14"/>
      <c r="O24" s="14"/>
      <c r="P24" s="14"/>
      <c r="Q24" s="14">
        <v>84.465000000000003</v>
      </c>
      <c r="R24" s="14">
        <v>84.465000000000003</v>
      </c>
      <c r="S24" s="14"/>
      <c r="T24" s="14"/>
      <c r="U24" s="14"/>
      <c r="V24" s="14">
        <v>178.74000000000001</v>
      </c>
      <c r="W24" s="14"/>
      <c r="X24" s="14">
        <v>201.84</v>
      </c>
      <c r="Y24" s="14"/>
      <c r="Z24" s="14"/>
      <c r="AA24" s="15">
        <v>206.53999999999999</v>
      </c>
    </row>
    <row r="25">
      <c r="A25" s="1"/>
      <c r="B25" s="16"/>
      <c r="C25" s="13" t="s">
        <v>28</v>
      </c>
      <c r="D25" s="14"/>
      <c r="E25" s="14"/>
      <c r="F25" s="14"/>
      <c r="G25" s="14">
        <v>35.210000000000001</v>
      </c>
      <c r="H25" s="14">
        <v>41.630000000000003</v>
      </c>
      <c r="I25" s="14">
        <v>38.780000000000001</v>
      </c>
      <c r="J25" s="14"/>
      <c r="K25" s="14"/>
      <c r="L25" s="14">
        <v>20.539999999999999</v>
      </c>
      <c r="M25" s="14">
        <v>-22.82</v>
      </c>
      <c r="N25" s="14">
        <v>-35.060000000000002</v>
      </c>
      <c r="O25" s="14">
        <v>-39.990000000000002</v>
      </c>
      <c r="P25" s="14">
        <v>-40.039999999999999</v>
      </c>
      <c r="Q25" s="14"/>
      <c r="R25" s="14"/>
      <c r="S25" s="14">
        <v>-28.176874999999999</v>
      </c>
      <c r="T25" s="14">
        <v>14.9</v>
      </c>
      <c r="U25" s="14">
        <v>25.917730939999998</v>
      </c>
      <c r="V25" s="14"/>
      <c r="W25" s="14">
        <v>65.790000000000006</v>
      </c>
      <c r="X25" s="14"/>
      <c r="Y25" s="14">
        <v>69.269999999999996</v>
      </c>
      <c r="Z25" s="14">
        <v>64.549999999999997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46180</v>
      </c>
      <c r="C28" s="13" t="s">
        <v>27</v>
      </c>
      <c r="D28" s="14">
        <v>183.68000000000001</v>
      </c>
      <c r="E28" s="14">
        <v>166.5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84.459999999999994</v>
      </c>
      <c r="S28" s="14">
        <v>84.459999999999994</v>
      </c>
      <c r="T28" s="14">
        <v>84.459999999999994</v>
      </c>
      <c r="U28" s="14">
        <v>84.459999999999994</v>
      </c>
      <c r="V28" s="14">
        <v>119.92734694000001</v>
      </c>
      <c r="W28" s="14">
        <v>174.62</v>
      </c>
      <c r="X28" s="14">
        <v>180.78</v>
      </c>
      <c r="Y28" s="14">
        <v>181.87662204</v>
      </c>
      <c r="Z28" s="14">
        <v>181.38165289</v>
      </c>
      <c r="AA28" s="15">
        <v>174.77511627999999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-40.549999999999997</v>
      </c>
      <c r="M29" s="14">
        <v>-45.049999999999997</v>
      </c>
      <c r="N29" s="14">
        <v>-48</v>
      </c>
      <c r="O29" s="14">
        <v>-50</v>
      </c>
      <c r="P29" s="14">
        <v>-50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50.835000000000001</v>
      </c>
      <c r="G30" s="14">
        <v>45.159999999999997</v>
      </c>
      <c r="H30" s="14">
        <v>37.240000000000002</v>
      </c>
      <c r="I30" s="14">
        <v>21.579999999999998</v>
      </c>
      <c r="J30" s="14">
        <v>-34.960000000000001</v>
      </c>
      <c r="K30" s="14">
        <v>-39.539999999999999</v>
      </c>
      <c r="L30" s="14"/>
      <c r="M30" s="14"/>
      <c r="N30" s="14"/>
      <c r="O30" s="14"/>
      <c r="P30" s="14"/>
      <c r="Q30" s="14">
        <v>-50</v>
      </c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152.505</v>
      </c>
      <c r="G31" s="19">
        <v>135.47999999999999</v>
      </c>
      <c r="H31" s="19">
        <v>111.72</v>
      </c>
      <c r="I31" s="19">
        <v>97.5</v>
      </c>
      <c r="J31" s="19">
        <v>97.5</v>
      </c>
      <c r="K31" s="19">
        <v>97.5</v>
      </c>
      <c r="L31" s="19"/>
      <c r="M31" s="19"/>
      <c r="N31" s="19"/>
      <c r="O31" s="19"/>
      <c r="P31" s="19"/>
      <c r="Q31" s="19">
        <v>97.5</v>
      </c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46181</v>
      </c>
      <c r="C32" s="13" t="s">
        <v>27</v>
      </c>
      <c r="D32" s="14">
        <v>177.88</v>
      </c>
      <c r="E32" s="14"/>
      <c r="F32" s="14"/>
      <c r="G32" s="14"/>
      <c r="H32" s="14"/>
      <c r="I32" s="14">
        <v>174.72</v>
      </c>
      <c r="J32" s="14">
        <v>191.12</v>
      </c>
      <c r="K32" s="14">
        <v>194.43000000000001</v>
      </c>
      <c r="L32" s="14"/>
      <c r="M32" s="14"/>
      <c r="N32" s="14"/>
      <c r="O32" s="14"/>
      <c r="P32" s="14"/>
      <c r="Q32" s="14">
        <v>84.469753420000004</v>
      </c>
      <c r="R32" s="14">
        <v>46.074545450000002</v>
      </c>
      <c r="S32" s="14">
        <v>94.899594590000007</v>
      </c>
      <c r="T32" s="14">
        <v>128.62127659999999</v>
      </c>
      <c r="U32" s="14">
        <v>160.38339622999999</v>
      </c>
      <c r="V32" s="14">
        <v>200.73551771999999</v>
      </c>
      <c r="W32" s="14">
        <v>250.86296296</v>
      </c>
      <c r="X32" s="14"/>
      <c r="Y32" s="14"/>
      <c r="Z32" s="14">
        <v>206.44999999999999</v>
      </c>
      <c r="AA32" s="15">
        <v>211.65000000000001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>
        <v>26.115200000000002</v>
      </c>
      <c r="N33" s="14">
        <v>18.13607477</v>
      </c>
      <c r="O33" s="14">
        <v>14.47619048</v>
      </c>
      <c r="P33" s="14">
        <v>13.996190479999999</v>
      </c>
      <c r="Q33" s="14"/>
      <c r="R33" s="14"/>
      <c r="S33" s="14"/>
      <c r="T33" s="14"/>
      <c r="U33" s="14"/>
      <c r="V33" s="14"/>
      <c r="W33" s="14"/>
      <c r="X33" s="14">
        <v>81.211036190000002</v>
      </c>
      <c r="Y33" s="14">
        <v>52.909999999999997</v>
      </c>
      <c r="Z33" s="14"/>
      <c r="AA33" s="15"/>
    </row>
    <row r="34">
      <c r="A34" s="1"/>
      <c r="B34" s="16"/>
      <c r="C34" s="13" t="s">
        <v>29</v>
      </c>
      <c r="D34" s="14"/>
      <c r="E34" s="14">
        <v>65.099999999999994</v>
      </c>
      <c r="F34" s="14">
        <v>61</v>
      </c>
      <c r="G34" s="14">
        <v>58.899999999999999</v>
      </c>
      <c r="H34" s="14">
        <v>58.534999999999997</v>
      </c>
      <c r="I34" s="14"/>
      <c r="J34" s="14"/>
      <c r="K34" s="14"/>
      <c r="L34" s="14">
        <v>57.954999999999998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195.30000000000001</v>
      </c>
      <c r="F35" s="19">
        <v>183</v>
      </c>
      <c r="G35" s="19">
        <v>176.69999999999999</v>
      </c>
      <c r="H35" s="19">
        <v>175.60499999999999</v>
      </c>
      <c r="I35" s="19"/>
      <c r="J35" s="19"/>
      <c r="K35" s="19"/>
      <c r="L35" s="19">
        <v>173.86500000000001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46182</v>
      </c>
      <c r="C36" s="13" t="s">
        <v>27</v>
      </c>
      <c r="D36" s="14">
        <v>249</v>
      </c>
      <c r="E36" s="14">
        <v>193.68000000000001</v>
      </c>
      <c r="F36" s="14">
        <v>208.44</v>
      </c>
      <c r="G36" s="14">
        <v>201.31999999999999</v>
      </c>
      <c r="H36" s="14">
        <v>231.22999999999999</v>
      </c>
      <c r="I36" s="14">
        <v>200.30000000000001</v>
      </c>
      <c r="J36" s="14">
        <v>206.15000000000001</v>
      </c>
      <c r="K36" s="14">
        <v>190.32400000000001</v>
      </c>
      <c r="L36" s="14">
        <v>171.92869565000001</v>
      </c>
      <c r="M36" s="14">
        <v>151.18350000000001</v>
      </c>
      <c r="N36" s="14"/>
      <c r="O36" s="14"/>
      <c r="P36" s="14"/>
      <c r="Q36" s="14"/>
      <c r="R36" s="14"/>
      <c r="S36" s="14"/>
      <c r="T36" s="14"/>
      <c r="U36" s="14"/>
      <c r="V36" s="14">
        <v>222.07620170000001</v>
      </c>
      <c r="W36" s="14">
        <v>252.10826087000001</v>
      </c>
      <c r="X36" s="14">
        <v>258.50999999999999</v>
      </c>
      <c r="Y36" s="14">
        <v>262.36000000000001</v>
      </c>
      <c r="Z36" s="14">
        <v>236.74000000000001</v>
      </c>
      <c r="AA36" s="15">
        <v>231.77000000000001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27.059999999999999</v>
      </c>
      <c r="O37" s="14">
        <v>20.469999999999999</v>
      </c>
      <c r="P37" s="14">
        <v>-4.9950000000000001</v>
      </c>
      <c r="Q37" s="14">
        <v>-0.95499999999999996</v>
      </c>
      <c r="R37" s="14">
        <v>12.865</v>
      </c>
      <c r="S37" s="14">
        <v>21.305</v>
      </c>
      <c r="T37" s="14">
        <v>27.844999999999999</v>
      </c>
      <c r="U37" s="14">
        <v>40.76562345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46183</v>
      </c>
      <c r="C40" s="13" t="s">
        <v>27</v>
      </c>
      <c r="D40" s="14">
        <v>172.69852126000001</v>
      </c>
      <c r="E40" s="14">
        <v>158</v>
      </c>
      <c r="F40" s="14">
        <v>175.75999999999999</v>
      </c>
      <c r="G40" s="14">
        <v>179.56999999999999</v>
      </c>
      <c r="H40" s="14">
        <v>183.05000000000001</v>
      </c>
      <c r="I40" s="14">
        <v>168.44704781999999</v>
      </c>
      <c r="J40" s="14">
        <v>180.94158379999999</v>
      </c>
      <c r="K40" s="14"/>
      <c r="L40" s="14"/>
      <c r="M40" s="14"/>
      <c r="N40" s="14"/>
      <c r="O40" s="14"/>
      <c r="P40" s="14"/>
      <c r="Q40" s="14"/>
      <c r="R40" s="14"/>
      <c r="S40" s="14">
        <v>130.9751641</v>
      </c>
      <c r="T40" s="14">
        <v>169.11000000000001</v>
      </c>
      <c r="U40" s="14"/>
      <c r="V40" s="14">
        <v>225.59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44.229135999999997</v>
      </c>
      <c r="L41" s="14">
        <v>40.009999999999998</v>
      </c>
      <c r="M41" s="14">
        <v>50.237142859999999</v>
      </c>
      <c r="N41" s="14">
        <v>28.73</v>
      </c>
      <c r="O41" s="14">
        <v>24.109999999999999</v>
      </c>
      <c r="P41" s="14">
        <v>23.66</v>
      </c>
      <c r="Q41" s="14">
        <v>23.559999999999999</v>
      </c>
      <c r="R41" s="14"/>
      <c r="S41" s="14"/>
      <c r="T41" s="14"/>
      <c r="U41" s="14">
        <v>68.219999999999999</v>
      </c>
      <c r="V41" s="14"/>
      <c r="W41" s="14">
        <v>87.739999999999995</v>
      </c>
      <c r="X41" s="14">
        <v>101.56</v>
      </c>
      <c r="Y41" s="14">
        <v>95.150000000000006</v>
      </c>
      <c r="Z41" s="14">
        <v>77.689999999999998</v>
      </c>
      <c r="AA41" s="15">
        <v>72.200000000000003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42.5</v>
      </c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127.5</v>
      </c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46184</v>
      </c>
      <c r="C44" s="13" t="s">
        <v>27</v>
      </c>
      <c r="D44" s="14">
        <v>196.56</v>
      </c>
      <c r="E44" s="14">
        <v>183.78</v>
      </c>
      <c r="F44" s="14"/>
      <c r="G44" s="14"/>
      <c r="H44" s="14"/>
      <c r="I44" s="14"/>
      <c r="J44" s="14">
        <v>161.16787234</v>
      </c>
      <c r="K44" s="14">
        <v>158.56914893999999</v>
      </c>
      <c r="L44" s="14">
        <v>139.41009585</v>
      </c>
      <c r="M44" s="14">
        <v>99.995000000000005</v>
      </c>
      <c r="N44" s="14"/>
      <c r="O44" s="14"/>
      <c r="P44" s="14"/>
      <c r="Q44" s="14"/>
      <c r="R44" s="14"/>
      <c r="S44" s="14"/>
      <c r="T44" s="14"/>
      <c r="U44" s="14">
        <v>142.59038960999999</v>
      </c>
      <c r="V44" s="14">
        <v>206.53999999999999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35.68</v>
      </c>
      <c r="J45" s="14"/>
      <c r="K45" s="14"/>
      <c r="L45" s="14"/>
      <c r="M45" s="14"/>
      <c r="N45" s="14">
        <v>-4.5900673999999997</v>
      </c>
      <c r="O45" s="14">
        <v>-7</v>
      </c>
      <c r="P45" s="14">
        <v>-10.06857143</v>
      </c>
      <c r="Q45" s="14">
        <v>-17.07401033</v>
      </c>
      <c r="R45" s="14"/>
      <c r="S45" s="14">
        <v>12.13512195</v>
      </c>
      <c r="T45" s="14">
        <v>24.370011030000001</v>
      </c>
      <c r="U45" s="14"/>
      <c r="V45" s="14"/>
      <c r="W45" s="14">
        <v>60.51841314</v>
      </c>
      <c r="X45" s="14">
        <v>47.440548219999997</v>
      </c>
      <c r="Y45" s="14">
        <v>51.919377990000001</v>
      </c>
      <c r="Z45" s="14">
        <v>43.033396940000003</v>
      </c>
      <c r="AA45" s="15">
        <v>40.93</v>
      </c>
    </row>
    <row r="46">
      <c r="A46" s="1"/>
      <c r="B46" s="16"/>
      <c r="C46" s="13" t="s">
        <v>29</v>
      </c>
      <c r="D46" s="14"/>
      <c r="E46" s="14"/>
      <c r="F46" s="14">
        <v>59.314999999999998</v>
      </c>
      <c r="G46" s="14">
        <v>60.024999999999999</v>
      </c>
      <c r="H46" s="14">
        <v>60.354999999999997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-15.81</v>
      </c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177.94499999999999</v>
      </c>
      <c r="G47" s="19">
        <v>180.07499999999999</v>
      </c>
      <c r="H47" s="19">
        <v>181.065</v>
      </c>
      <c r="I47" s="19"/>
      <c r="J47" s="19"/>
      <c r="K47" s="19"/>
      <c r="L47" s="19"/>
      <c r="M47" s="19"/>
      <c r="N47" s="19"/>
      <c r="O47" s="19"/>
      <c r="P47" s="19"/>
      <c r="Q47" s="19"/>
      <c r="R47" s="19">
        <v>97.5</v>
      </c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46185</v>
      </c>
      <c r="C48" s="13" t="s">
        <v>27</v>
      </c>
      <c r="D48" s="14">
        <v>197.315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38.420000000000002</v>
      </c>
      <c r="G49" s="14">
        <v>36.299999999999997</v>
      </c>
      <c r="H49" s="14">
        <v>33.719999999999999</v>
      </c>
      <c r="I49" s="14">
        <v>60.182499999999997</v>
      </c>
      <c r="J49" s="14">
        <v>41.759999999999998</v>
      </c>
      <c r="K49" s="14">
        <v>42.173092850000003</v>
      </c>
      <c r="L49" s="14">
        <v>36.965000000000003</v>
      </c>
      <c r="M49" s="14">
        <v>31.334897959999999</v>
      </c>
      <c r="N49" s="14">
        <v>28.489253730000001</v>
      </c>
      <c r="O49" s="14">
        <v>29.254897960000001</v>
      </c>
      <c r="P49" s="14">
        <v>26.554897960000002</v>
      </c>
      <c r="Q49" s="14">
        <v>23.31489796</v>
      </c>
      <c r="R49" s="14">
        <v>20.844897960000001</v>
      </c>
      <c r="S49" s="14">
        <v>18.805</v>
      </c>
      <c r="T49" s="14">
        <v>23.305</v>
      </c>
      <c r="U49" s="14">
        <v>26.630624999999998</v>
      </c>
      <c r="V49" s="14">
        <v>43.979029629999999</v>
      </c>
      <c r="W49" s="14">
        <v>45.68207906</v>
      </c>
      <c r="X49" s="14">
        <v>39.267508530000001</v>
      </c>
      <c r="Y49" s="14">
        <v>47.467590139999999</v>
      </c>
      <c r="Z49" s="14">
        <v>42.650787270000002</v>
      </c>
      <c r="AA49" s="15">
        <v>52.170000000000002</v>
      </c>
    </row>
    <row r="50">
      <c r="A50" s="1"/>
      <c r="B50" s="16"/>
      <c r="C50" s="13" t="s">
        <v>29</v>
      </c>
      <c r="D50" s="14"/>
      <c r="E50" s="14">
        <v>67.680000000000007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203.03999999999999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46186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28.489999999999998</v>
      </c>
      <c r="E53" s="14">
        <v>25.120000000000001</v>
      </c>
      <c r="F53" s="14">
        <v>21.969999999999999</v>
      </c>
      <c r="G53" s="14">
        <v>23.829999999999998</v>
      </c>
      <c r="H53" s="14">
        <v>23.010000000000002</v>
      </c>
      <c r="I53" s="14">
        <v>18.93</v>
      </c>
      <c r="J53" s="14">
        <v>-4.6900000000000004</v>
      </c>
      <c r="K53" s="14"/>
      <c r="L53" s="14"/>
      <c r="M53" s="14">
        <v>-41.104999999999997</v>
      </c>
      <c r="N53" s="14">
        <v>-44.920000000000002</v>
      </c>
      <c r="O53" s="14">
        <v>-50</v>
      </c>
      <c r="P53" s="14">
        <v>-50</v>
      </c>
      <c r="Q53" s="14">
        <v>-50</v>
      </c>
      <c r="R53" s="14"/>
      <c r="S53" s="14">
        <v>-50</v>
      </c>
      <c r="T53" s="14">
        <v>-50</v>
      </c>
      <c r="U53" s="14">
        <v>-24.530000000000001</v>
      </c>
      <c r="V53" s="14">
        <v>36.164364089999999</v>
      </c>
      <c r="W53" s="14">
        <v>40.772600189999999</v>
      </c>
      <c r="X53" s="14">
        <v>43.110682590000003</v>
      </c>
      <c r="Y53" s="14">
        <v>37.363500000000002</v>
      </c>
      <c r="Z53" s="14">
        <v>40.775490060000003</v>
      </c>
      <c r="AA53" s="15">
        <v>42.692081930000001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>
        <v>-26.34</v>
      </c>
      <c r="L54" s="14">
        <v>-39.670000000000002</v>
      </c>
      <c r="M54" s="14"/>
      <c r="N54" s="14"/>
      <c r="O54" s="14"/>
      <c r="P54" s="14"/>
      <c r="Q54" s="14"/>
      <c r="R54" s="14">
        <v>-50</v>
      </c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>
        <v>97.5</v>
      </c>
      <c r="L55" s="19">
        <v>97.5</v>
      </c>
      <c r="M55" s="19"/>
      <c r="N55" s="19"/>
      <c r="O55" s="19"/>
      <c r="P55" s="19"/>
      <c r="Q55" s="19"/>
      <c r="R55" s="19">
        <v>97.5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46187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46.57618557</v>
      </c>
      <c r="E57" s="14">
        <v>34.109999999999999</v>
      </c>
      <c r="F57" s="14">
        <v>29.309999999999999</v>
      </c>
      <c r="G57" s="14">
        <v>27.199999999999999</v>
      </c>
      <c r="H57" s="14">
        <v>24.079999999999998</v>
      </c>
      <c r="I57" s="14">
        <v>22.739999999999998</v>
      </c>
      <c r="J57" s="14">
        <v>-23.030000000000001</v>
      </c>
      <c r="K57" s="14">
        <v>-39.539999999999999</v>
      </c>
      <c r="L57" s="14">
        <v>-40.350000000000001</v>
      </c>
      <c r="M57" s="14">
        <v>-42.829999999999998</v>
      </c>
      <c r="N57" s="14">
        <v>-46.369999999999997</v>
      </c>
      <c r="O57" s="14">
        <v>-49.289999999999999</v>
      </c>
      <c r="P57" s="14">
        <v>-50</v>
      </c>
      <c r="Q57" s="14">
        <v>-50</v>
      </c>
      <c r="R57" s="14">
        <v>-50</v>
      </c>
      <c r="S57" s="14">
        <v>-50</v>
      </c>
      <c r="T57" s="14">
        <v>-39.984000000000002</v>
      </c>
      <c r="U57" s="14"/>
      <c r="V57" s="14">
        <v>57.82758827</v>
      </c>
      <c r="W57" s="14">
        <v>71.526392079999994</v>
      </c>
      <c r="X57" s="14">
        <v>53.114791660000002</v>
      </c>
      <c r="Y57" s="14">
        <v>48.797738709999997</v>
      </c>
      <c r="Z57" s="14">
        <v>38.956309210000001</v>
      </c>
      <c r="AA57" s="15">
        <v>41.707407410000002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>
        <v>-36.82</v>
      </c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97.5</v>
      </c>
      <c r="V59" s="19"/>
      <c r="W59" s="19"/>
      <c r="X59" s="19"/>
      <c r="Y59" s="19"/>
      <c r="Z59" s="19"/>
      <c r="AA59" s="20"/>
    </row>
    <row r="60" thickTop="1" ht="15.75">
      <c r="A60" s="11"/>
      <c r="B60" s="12">
        <v>46188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31.940000000000001</v>
      </c>
      <c r="E61" s="14">
        <v>28.460000000000001</v>
      </c>
      <c r="F61" s="14">
        <v>29.309999999999999</v>
      </c>
      <c r="G61" s="14">
        <v>26.780000000000001</v>
      </c>
      <c r="H61" s="14">
        <v>26.170000000000002</v>
      </c>
      <c r="I61" s="14">
        <v>38.770000000000003</v>
      </c>
      <c r="J61" s="14">
        <v>34.979999999999997</v>
      </c>
      <c r="K61" s="14"/>
      <c r="L61" s="14">
        <v>28.969999999999999</v>
      </c>
      <c r="M61" s="14">
        <v>20.300000000000001</v>
      </c>
      <c r="N61" s="14">
        <v>-17.93</v>
      </c>
      <c r="O61" s="14">
        <v>-29.229444440000002</v>
      </c>
      <c r="P61" s="14">
        <v>-29.258500000000002</v>
      </c>
      <c r="Q61" s="14">
        <v>-29.144285709999998</v>
      </c>
      <c r="R61" s="14">
        <v>-29.134358970000001</v>
      </c>
      <c r="S61" s="14">
        <v>-25.15625</v>
      </c>
      <c r="T61" s="14">
        <v>-6.1699999999999999</v>
      </c>
      <c r="U61" s="14"/>
      <c r="V61" s="14">
        <v>54.60241379</v>
      </c>
      <c r="W61" s="14">
        <v>46.06690785</v>
      </c>
      <c r="X61" s="14">
        <v>66.441561460000003</v>
      </c>
      <c r="Y61" s="14">
        <v>55.373455110000002</v>
      </c>
      <c r="Z61" s="14">
        <v>46.159999999999997</v>
      </c>
      <c r="AA61" s="15">
        <v>44.140000000000001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>
        <v>55.755000000000003</v>
      </c>
      <c r="L62" s="14"/>
      <c r="M62" s="14"/>
      <c r="N62" s="14"/>
      <c r="O62" s="14"/>
      <c r="P62" s="14"/>
      <c r="Q62" s="14"/>
      <c r="R62" s="14"/>
      <c r="S62" s="14"/>
      <c r="T62" s="14"/>
      <c r="U62" s="14">
        <v>67.780000000000001</v>
      </c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>
        <v>167.26499999999999</v>
      </c>
      <c r="L63" s="19"/>
      <c r="M63" s="19"/>
      <c r="N63" s="19"/>
      <c r="O63" s="19"/>
      <c r="P63" s="19"/>
      <c r="Q63" s="19"/>
      <c r="R63" s="19"/>
      <c r="S63" s="19"/>
      <c r="T63" s="19"/>
      <c r="U63" s="19">
        <v>203.34</v>
      </c>
      <c r="V63" s="19"/>
      <c r="W63" s="19"/>
      <c r="X63" s="19"/>
      <c r="Y63" s="19"/>
      <c r="Z63" s="19"/>
      <c r="AA63" s="20"/>
    </row>
    <row r="64" thickTop="1" ht="15.75">
      <c r="A64" s="11"/>
      <c r="B64" s="12">
        <v>46189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46190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46191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46192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46193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46194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46195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46196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46197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46198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46199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46200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46201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46202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46203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46174</v>
      </c>
      <c r="B2" s="29" t="s">
        <v>34</v>
      </c>
      <c r="C2" s="29">
        <v>1</v>
      </c>
      <c r="D2" s="30">
        <v>61.695</v>
      </c>
    </row>
    <row r="3" ht="16.5">
      <c r="A3" s="28">
        <v>46175</v>
      </c>
      <c r="B3" s="29" t="s">
        <v>34</v>
      </c>
      <c r="C3" s="29">
        <v>1</v>
      </c>
      <c r="D3" s="30">
        <v>61.694200000000002</v>
      </c>
    </row>
    <row r="4" ht="16.5">
      <c r="A4" s="28">
        <v>46176</v>
      </c>
      <c r="B4" s="29" t="s">
        <v>34</v>
      </c>
      <c r="C4" s="29">
        <v>1</v>
      </c>
      <c r="D4" s="30">
        <v>61.691299999999998</v>
      </c>
    </row>
    <row r="5" ht="16.5">
      <c r="A5" s="28">
        <v>46177</v>
      </c>
      <c r="B5" s="29" t="s">
        <v>34</v>
      </c>
      <c r="C5" s="29">
        <v>1</v>
      </c>
      <c r="D5" s="30">
        <v>61.686500000000002</v>
      </c>
    </row>
    <row r="6" ht="16.5">
      <c r="A6" s="28">
        <v>46178</v>
      </c>
      <c r="B6" s="29" t="s">
        <v>34</v>
      </c>
      <c r="C6" s="29">
        <v>1</v>
      </c>
      <c r="D6" s="30">
        <v>61.674700000000001</v>
      </c>
    </row>
    <row r="7" ht="16.5">
      <c r="A7" s="28">
        <v>46179</v>
      </c>
      <c r="B7" s="29" t="s">
        <v>34</v>
      </c>
      <c r="C7" s="29">
        <v>1</v>
      </c>
      <c r="D7" s="30">
        <v>61.671199999999999</v>
      </c>
    </row>
    <row r="8" ht="16.5">
      <c r="A8" s="28">
        <v>46180</v>
      </c>
      <c r="B8" s="29" t="s">
        <v>34</v>
      </c>
      <c r="C8" s="29">
        <v>1</v>
      </c>
      <c r="D8" s="30">
        <v>61.671199999999999</v>
      </c>
    </row>
    <row r="9" ht="16.5">
      <c r="A9" s="28">
        <v>46181</v>
      </c>
      <c r="B9" s="29" t="s">
        <v>34</v>
      </c>
      <c r="C9" s="29">
        <v>1</v>
      </c>
      <c r="D9" s="30">
        <v>61.671199999999999</v>
      </c>
    </row>
    <row r="10" ht="16.5">
      <c r="A10" s="28">
        <v>46182</v>
      </c>
      <c r="B10" s="29" t="s">
        <v>34</v>
      </c>
      <c r="C10" s="29">
        <v>1</v>
      </c>
      <c r="D10" s="30">
        <v>61.676900000000003</v>
      </c>
    </row>
    <row r="11" ht="16.5">
      <c r="A11" s="28">
        <v>46183</v>
      </c>
      <c r="B11" s="29" t="s">
        <v>34</v>
      </c>
      <c r="C11" s="29">
        <v>1</v>
      </c>
      <c r="D11" s="30">
        <v>61.665300000000002</v>
      </c>
    </row>
    <row r="12" ht="16.5">
      <c r="A12" s="28">
        <v>46184</v>
      </c>
      <c r="B12" s="29" t="s">
        <v>34</v>
      </c>
      <c r="C12" s="29">
        <v>1</v>
      </c>
      <c r="D12" s="30">
        <v>61.648299999999999</v>
      </c>
    </row>
    <row r="13" ht="16.5">
      <c r="A13" s="28">
        <v>46185</v>
      </c>
      <c r="B13" s="29" t="s">
        <v>34</v>
      </c>
      <c r="C13" s="29">
        <v>1</v>
      </c>
      <c r="D13" s="30">
        <v>61.644300000000001</v>
      </c>
    </row>
    <row r="14" ht="16.5">
      <c r="A14" s="28">
        <v>46186</v>
      </c>
      <c r="B14" s="29" t="s">
        <v>34</v>
      </c>
      <c r="C14" s="29">
        <v>1</v>
      </c>
      <c r="D14" s="30">
        <v>61.6327</v>
      </c>
    </row>
    <row r="15" ht="16.5">
      <c r="A15" s="28">
        <v>46187</v>
      </c>
      <c r="B15" s="29" t="s">
        <v>34</v>
      </c>
      <c r="C15" s="29">
        <v>1</v>
      </c>
      <c r="D15" s="30">
        <v>61.6327</v>
      </c>
    </row>
    <row r="16" ht="16.5">
      <c r="A16" s="28">
        <v>46188</v>
      </c>
      <c r="B16" s="29" t="s">
        <v>34</v>
      </c>
      <c r="C16" s="29">
        <v>1</v>
      </c>
      <c r="D16" s="30">
        <v>61.6327</v>
      </c>
    </row>
    <row r="17" ht="16.5">
      <c r="A17" s="28">
        <v>46189</v>
      </c>
      <c r="B17" s="29" t="s">
        <v>34</v>
      </c>
      <c r="C17" s="29"/>
      <c r="D17" s="30"/>
    </row>
    <row r="18" ht="16.5">
      <c r="A18" s="28">
        <v>46190</v>
      </c>
      <c r="B18" s="29" t="s">
        <v>34</v>
      </c>
      <c r="C18" s="29"/>
      <c r="D18" s="30"/>
    </row>
    <row r="19" ht="16.5">
      <c r="A19" s="28">
        <v>46191</v>
      </c>
      <c r="B19" s="29" t="s">
        <v>34</v>
      </c>
      <c r="C19" s="29"/>
      <c r="D19" s="30"/>
    </row>
    <row r="20" ht="16.5">
      <c r="A20" s="28">
        <v>46192</v>
      </c>
      <c r="B20" s="29" t="s">
        <v>34</v>
      </c>
      <c r="C20" s="29"/>
      <c r="D20" s="30"/>
    </row>
    <row r="21" ht="16.5">
      <c r="A21" s="28">
        <v>46193</v>
      </c>
      <c r="B21" s="29" t="s">
        <v>34</v>
      </c>
      <c r="C21" s="29"/>
      <c r="D21" s="30"/>
    </row>
    <row r="22" ht="16.5">
      <c r="A22" s="28">
        <v>46194</v>
      </c>
      <c r="B22" s="29" t="s">
        <v>34</v>
      </c>
      <c r="C22" s="29"/>
      <c r="D22" s="30"/>
    </row>
    <row r="23" ht="16.5">
      <c r="A23" s="28">
        <v>46195</v>
      </c>
      <c r="B23" s="29" t="s">
        <v>34</v>
      </c>
      <c r="C23" s="29"/>
      <c r="D23" s="30"/>
    </row>
    <row r="24" ht="16.5">
      <c r="A24" s="28">
        <v>46196</v>
      </c>
      <c r="B24" s="29" t="s">
        <v>34</v>
      </c>
      <c r="C24" s="29"/>
      <c r="D24" s="30"/>
    </row>
    <row r="25" ht="16.5">
      <c r="A25" s="28">
        <v>46197</v>
      </c>
      <c r="B25" s="29" t="s">
        <v>34</v>
      </c>
      <c r="C25" s="29"/>
      <c r="D25" s="30"/>
    </row>
    <row r="26" ht="16.5">
      <c r="A26" s="28">
        <v>46198</v>
      </c>
      <c r="B26" s="29" t="s">
        <v>34</v>
      </c>
      <c r="C26" s="29"/>
      <c r="D26" s="30"/>
    </row>
    <row r="27" ht="16.5">
      <c r="A27" s="28">
        <v>46199</v>
      </c>
      <c r="B27" s="29" t="s">
        <v>34</v>
      </c>
      <c r="C27" s="29"/>
      <c r="D27" s="30"/>
    </row>
    <row r="28" ht="16.5">
      <c r="A28" s="28">
        <v>46200</v>
      </c>
      <c r="B28" s="29" t="s">
        <v>34</v>
      </c>
      <c r="C28" s="29"/>
      <c r="D28" s="30"/>
    </row>
    <row r="29" ht="16.5">
      <c r="A29" s="28">
        <v>46201</v>
      </c>
      <c r="B29" s="29" t="s">
        <v>34</v>
      </c>
      <c r="C29" s="29"/>
      <c r="D29" s="30"/>
    </row>
    <row r="30" ht="16.5">
      <c r="A30" s="28">
        <v>46202</v>
      </c>
      <c r="B30" s="29" t="s">
        <v>34</v>
      </c>
      <c r="C30" s="29"/>
      <c r="D30" s="30"/>
    </row>
    <row r="31" ht="16.5">
      <c r="A31" s="28">
        <v>46203</v>
      </c>
      <c r="B31" s="29" t="s">
        <v>34</v>
      </c>
      <c r="C31" s="29"/>
      <c r="D31" s="30"/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46174</v>
      </c>
      <c r="C4" s="13" t="s">
        <v>27</v>
      </c>
      <c r="D4" s="14">
        <v>10939.3232498172</v>
      </c>
      <c r="E4" s="14"/>
      <c r="F4" s="14"/>
      <c r="G4" s="14"/>
      <c r="H4" s="14"/>
      <c r="I4" s="14"/>
      <c r="J4" s="14"/>
      <c r="K4" s="14">
        <v>12282.240599999999</v>
      </c>
      <c r="L4" s="14"/>
      <c r="M4" s="14"/>
      <c r="N4" s="14"/>
      <c r="O4" s="14"/>
      <c r="P4" s="14"/>
      <c r="Q4" s="14"/>
      <c r="R4" s="14"/>
      <c r="S4" s="14">
        <v>7740.5631750000002</v>
      </c>
      <c r="T4" s="14">
        <v>8842.1273999999994</v>
      </c>
      <c r="U4" s="14"/>
      <c r="V4" s="14"/>
      <c r="W4" s="14"/>
      <c r="X4" s="14"/>
      <c r="Y4" s="14"/>
      <c r="Z4" s="14">
        <v>19990.4139</v>
      </c>
      <c r="AA4" s="15"/>
    </row>
    <row r="5">
      <c r="A5" s="11"/>
      <c r="B5" s="16"/>
      <c r="C5" s="13" t="s">
        <v>28</v>
      </c>
      <c r="D5" s="14"/>
      <c r="E5" s="14">
        <v>4110.7378500000004</v>
      </c>
      <c r="F5" s="14">
        <v>3968.2224000000001</v>
      </c>
      <c r="G5" s="14">
        <v>3896.6561999999999</v>
      </c>
      <c r="H5" s="14">
        <v>3860.2561500000002</v>
      </c>
      <c r="I5" s="14">
        <v>4182.9210000000003</v>
      </c>
      <c r="J5" s="14">
        <v>3079.6797290692498</v>
      </c>
      <c r="K5" s="14"/>
      <c r="L5" s="14">
        <v>2877.4548</v>
      </c>
      <c r="M5" s="14">
        <v>2601.0612000000001</v>
      </c>
      <c r="N5" s="14">
        <v>2296.2878999999998</v>
      </c>
      <c r="O5" s="14">
        <v>2132.7961500000001</v>
      </c>
      <c r="P5" s="14">
        <v>1840.9788000000001</v>
      </c>
      <c r="Q5" s="14">
        <v>1784.83635</v>
      </c>
      <c r="R5" s="14"/>
      <c r="S5" s="14"/>
      <c r="T5" s="14"/>
      <c r="U5" s="14">
        <v>2786.0978113776</v>
      </c>
      <c r="V5" s="14">
        <v>3078.3852063283498</v>
      </c>
      <c r="W5" s="14">
        <v>4059.90913050585</v>
      </c>
      <c r="X5" s="14">
        <v>6271.1113923081002</v>
      </c>
      <c r="Y5" s="14">
        <v>8781.0493499999993</v>
      </c>
      <c r="Z5" s="14"/>
      <c r="AA5" s="15">
        <v>4786.2981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2700.0816749999999</v>
      </c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8100.2450250000002</v>
      </c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46175</v>
      </c>
      <c r="C8" s="13" t="s">
        <v>27</v>
      </c>
      <c r="D8" s="14">
        <v>11344.206107600001</v>
      </c>
      <c r="E8" s="14">
        <v>12672.605621999999</v>
      </c>
      <c r="F8" s="14"/>
      <c r="G8" s="14"/>
      <c r="H8" s="14"/>
      <c r="I8" s="14">
        <v>12238.895396</v>
      </c>
      <c r="J8" s="14">
        <v>12165.370031402381</v>
      </c>
      <c r="K8" s="14">
        <v>10917.592303225651</v>
      </c>
      <c r="L8" s="14">
        <v>9628.1301595934765</v>
      </c>
      <c r="M8" s="14">
        <v>7743.7556679969157</v>
      </c>
      <c r="N8" s="14">
        <v>6000.5333817430856</v>
      </c>
      <c r="O8" s="14">
        <v>6027.7751325384597</v>
      </c>
      <c r="P8" s="14">
        <v>5368.3045775543278</v>
      </c>
      <c r="Q8" s="14">
        <v>6830.1081196343484</v>
      </c>
      <c r="R8" s="14">
        <v>7171.649113483476</v>
      </c>
      <c r="S8" s="14">
        <v>8124.5091979999997</v>
      </c>
      <c r="T8" s="14">
        <v>9649.2443344799995</v>
      </c>
      <c r="U8" s="14">
        <v>10996.008912940148</v>
      </c>
      <c r="V8" s="14">
        <v>11895.153010581271</v>
      </c>
      <c r="W8" s="14">
        <v>13024.879504</v>
      </c>
      <c r="X8" s="14">
        <v>15059.55422</v>
      </c>
      <c r="Y8" s="14">
        <v>13751.63718</v>
      </c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>
        <v>2781.273893892158</v>
      </c>
      <c r="H9" s="14">
        <v>2379.545294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4327.8481300000003</v>
      </c>
      <c r="AA9" s="15">
        <v>4095.260996</v>
      </c>
    </row>
    <row r="10">
      <c r="A10" s="11"/>
      <c r="B10" s="16"/>
      <c r="C10" s="13" t="s">
        <v>29</v>
      </c>
      <c r="D10" s="14"/>
      <c r="E10" s="14"/>
      <c r="F10" s="14">
        <v>4086.9322790000001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12260.796837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46176</v>
      </c>
      <c r="C12" s="13" t="s">
        <v>27</v>
      </c>
      <c r="D12" s="14">
        <v>11572.054054</v>
      </c>
      <c r="E12" s="14">
        <v>10833.609193</v>
      </c>
      <c r="F12" s="14"/>
      <c r="G12" s="14">
        <v>10517.749737</v>
      </c>
      <c r="H12" s="14">
        <v>10561.55056</v>
      </c>
      <c r="I12" s="14"/>
      <c r="J12" s="14">
        <v>12765.780709000001</v>
      </c>
      <c r="K12" s="14"/>
      <c r="L12" s="14"/>
      <c r="M12" s="14"/>
      <c r="N12" s="14">
        <v>8261.081983</v>
      </c>
      <c r="O12" s="14">
        <v>7337.5632219999998</v>
      </c>
      <c r="P12" s="14"/>
      <c r="Q12" s="14"/>
      <c r="R12" s="14"/>
      <c r="S12" s="14">
        <v>5372.0321355249998</v>
      </c>
      <c r="T12" s="14">
        <v>7116.0914549999998</v>
      </c>
      <c r="U12" s="14">
        <v>10301.213274</v>
      </c>
      <c r="V12" s="14"/>
      <c r="W12" s="14">
        <v>14100.780441000001</v>
      </c>
      <c r="X12" s="14">
        <v>14298.192601000001</v>
      </c>
      <c r="Y12" s="14">
        <v>13423.409967</v>
      </c>
      <c r="Z12" s="14"/>
      <c r="AA12" s="15">
        <v>13303.111932</v>
      </c>
    </row>
    <row r="13">
      <c r="A13" s="11"/>
      <c r="B13" s="16"/>
      <c r="C13" s="13" t="s">
        <v>28</v>
      </c>
      <c r="D13" s="14"/>
      <c r="E13" s="14"/>
      <c r="F13" s="14">
        <v>3542.3144459999999</v>
      </c>
      <c r="G13" s="14"/>
      <c r="H13" s="14"/>
      <c r="I13" s="14">
        <v>3708.2640430000001</v>
      </c>
      <c r="J13" s="14"/>
      <c r="K13" s="14">
        <v>4404.75882</v>
      </c>
      <c r="L13" s="14"/>
      <c r="M13" s="14"/>
      <c r="N13" s="14"/>
      <c r="O13" s="14"/>
      <c r="P13" s="14">
        <v>1649.0084489999999</v>
      </c>
      <c r="Q13" s="14">
        <v>1323.8952979999999</v>
      </c>
      <c r="R13" s="14">
        <v>1163.497918</v>
      </c>
      <c r="S13" s="14"/>
      <c r="T13" s="14"/>
      <c r="U13" s="14"/>
      <c r="V13" s="14">
        <v>2473.5823248284391</v>
      </c>
      <c r="W13" s="14"/>
      <c r="X13" s="14"/>
      <c r="Y13" s="14"/>
      <c r="Z13" s="14">
        <v>4064.2228439999999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4245.9037225000002</v>
      </c>
      <c r="M14" s="14">
        <v>3762.5523870000002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12737.7111675</v>
      </c>
      <c r="M15" s="19">
        <v>11287.657160999999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46177</v>
      </c>
      <c r="C16" s="13" t="s">
        <v>27</v>
      </c>
      <c r="D16" s="14"/>
      <c r="E16" s="14">
        <v>11201.034669999999</v>
      </c>
      <c r="F16" s="14"/>
      <c r="G16" s="14"/>
      <c r="H16" s="14"/>
      <c r="I16" s="14">
        <v>8317.8076600000004</v>
      </c>
      <c r="J16" s="14">
        <v>7738.5714250000001</v>
      </c>
      <c r="K16" s="14">
        <v>7608.4636113680799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2235.4039941173451</v>
      </c>
      <c r="E17" s="14"/>
      <c r="F17" s="14"/>
      <c r="G17" s="14"/>
      <c r="H17" s="14">
        <v>2912.2196650000001</v>
      </c>
      <c r="I17" s="14"/>
      <c r="J17" s="14"/>
      <c r="K17" s="14"/>
      <c r="L17" s="14">
        <v>1474.924215</v>
      </c>
      <c r="M17" s="14">
        <v>-355.931105</v>
      </c>
      <c r="N17" s="14">
        <v>-2146.6902</v>
      </c>
      <c r="O17" s="14">
        <v>-2464.3756749999998</v>
      </c>
      <c r="P17" s="14">
        <v>-2466.2262700000001</v>
      </c>
      <c r="Q17" s="14">
        <v>-2465.6094050000002</v>
      </c>
      <c r="R17" s="14">
        <v>-2463.7588099999998</v>
      </c>
      <c r="S17" s="14">
        <v>-2355.1905700000002</v>
      </c>
      <c r="T17" s="14">
        <v>-502.74497500000001</v>
      </c>
      <c r="U17" s="14">
        <v>1916.455844577815</v>
      </c>
      <c r="V17" s="14">
        <v>2074.0792200973951</v>
      </c>
      <c r="W17" s="14">
        <v>3298.3771550000001</v>
      </c>
      <c r="X17" s="14">
        <v>6582.5664150000002</v>
      </c>
      <c r="Y17" s="14">
        <v>6167.4162699999997</v>
      </c>
      <c r="Z17" s="14">
        <v>5855.899445</v>
      </c>
      <c r="AA17" s="15">
        <v>6292.6398650000001</v>
      </c>
    </row>
    <row r="18">
      <c r="A18" s="1"/>
      <c r="B18" s="16"/>
      <c r="C18" s="13" t="s">
        <v>29</v>
      </c>
      <c r="D18" s="14"/>
      <c r="E18" s="14"/>
      <c r="F18" s="14">
        <v>2677.8109650000001</v>
      </c>
      <c r="G18" s="14">
        <v>2663.6230700000001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8033.4328949999999</v>
      </c>
      <c r="G19" s="19">
        <v>7990.8692099999998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46178</v>
      </c>
      <c r="C20" s="13" t="s">
        <v>27</v>
      </c>
      <c r="D20" s="14">
        <v>12283.133252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3694.7796176792058</v>
      </c>
      <c r="F21" s="14">
        <v>2236.9413690000001</v>
      </c>
      <c r="G21" s="14">
        <v>1742.310275</v>
      </c>
      <c r="H21" s="14">
        <v>2005.6612439999999</v>
      </c>
      <c r="I21" s="14">
        <v>5046.6865142500001</v>
      </c>
      <c r="J21" s="14">
        <v>4052.4587697198649</v>
      </c>
      <c r="K21" s="14"/>
      <c r="L21" s="14"/>
      <c r="M21" s="14">
        <v>1809.5356979999999</v>
      </c>
      <c r="N21" s="14">
        <v>1640.54702</v>
      </c>
      <c r="O21" s="14">
        <v>1346.3587010000001</v>
      </c>
      <c r="P21" s="14">
        <v>1026.267008</v>
      </c>
      <c r="Q21" s="14">
        <v>806.08832900000004</v>
      </c>
      <c r="R21" s="14">
        <v>-485.77896069707299</v>
      </c>
      <c r="S21" s="14">
        <v>858.51182400000005</v>
      </c>
      <c r="T21" s="14">
        <v>1451.2056909999999</v>
      </c>
      <c r="U21" s="14">
        <v>2334.529048834213</v>
      </c>
      <c r="V21" s="14">
        <v>2602.055593</v>
      </c>
      <c r="W21" s="14">
        <v>4811.2433469999996</v>
      </c>
      <c r="X21" s="14">
        <v>5592.6617960000003</v>
      </c>
      <c r="Y21" s="14">
        <v>5519.8856500000002</v>
      </c>
      <c r="Z21" s="14">
        <v>5009.2191339999999</v>
      </c>
      <c r="AA21" s="15">
        <v>2721.7045109999999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>
        <v>3849.734774</v>
      </c>
      <c r="L22" s="14">
        <v>3546.6036235000001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>
        <v>11549.204322</v>
      </c>
      <c r="L23" s="19">
        <v>10639.8108705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46179</v>
      </c>
      <c r="C24" s="13" t="s">
        <v>27</v>
      </c>
      <c r="D24" s="14">
        <v>13266.708543999999</v>
      </c>
      <c r="E24" s="14">
        <v>12559.956592</v>
      </c>
      <c r="F24" s="14">
        <v>12601.276296</v>
      </c>
      <c r="G24" s="14"/>
      <c r="H24" s="14"/>
      <c r="I24" s="14"/>
      <c r="J24" s="14">
        <v>8725.2413759999999</v>
      </c>
      <c r="K24" s="14">
        <v>6876.9555120000005</v>
      </c>
      <c r="L24" s="14"/>
      <c r="M24" s="14"/>
      <c r="N24" s="14"/>
      <c r="O24" s="14"/>
      <c r="P24" s="14"/>
      <c r="Q24" s="14">
        <v>5209.0579079999998</v>
      </c>
      <c r="R24" s="14">
        <v>5209.0579079999998</v>
      </c>
      <c r="S24" s="14"/>
      <c r="T24" s="14"/>
      <c r="U24" s="14"/>
      <c r="V24" s="14">
        <v>11023.110288</v>
      </c>
      <c r="W24" s="14"/>
      <c r="X24" s="14">
        <v>12447.715007999999</v>
      </c>
      <c r="Y24" s="14"/>
      <c r="Z24" s="14"/>
      <c r="AA24" s="15">
        <v>12737.569648000001</v>
      </c>
    </row>
    <row r="25">
      <c r="A25" s="1"/>
      <c r="B25" s="16"/>
      <c r="C25" s="13" t="s">
        <v>28</v>
      </c>
      <c r="D25" s="14"/>
      <c r="E25" s="14"/>
      <c r="F25" s="14"/>
      <c r="G25" s="14">
        <v>2171.4429519999999</v>
      </c>
      <c r="H25" s="14">
        <v>2567.3720560000002</v>
      </c>
      <c r="I25" s="14">
        <v>2391.609136</v>
      </c>
      <c r="J25" s="14"/>
      <c r="K25" s="14"/>
      <c r="L25" s="14">
        <v>1266.7264479999999</v>
      </c>
      <c r="M25" s="14">
        <v>-1407.3367840000001</v>
      </c>
      <c r="N25" s="14">
        <v>-2162.1922719999998</v>
      </c>
      <c r="O25" s="14">
        <v>-2466.2312879999999</v>
      </c>
      <c r="P25" s="14">
        <v>-2469.314848</v>
      </c>
      <c r="Q25" s="14"/>
      <c r="R25" s="14"/>
      <c r="S25" s="14">
        <v>-1737.7016934999999</v>
      </c>
      <c r="T25" s="14">
        <v>918.90088000000003</v>
      </c>
      <c r="U25" s="14">
        <v>1598.377568346928</v>
      </c>
      <c r="V25" s="14"/>
      <c r="W25" s="14">
        <v>4057.3482479999998</v>
      </c>
      <c r="X25" s="14"/>
      <c r="Y25" s="14">
        <v>4271.9640239999999</v>
      </c>
      <c r="Z25" s="14">
        <v>3980.8759599999998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46180</v>
      </c>
      <c r="C28" s="13" t="s">
        <v>27</v>
      </c>
      <c r="D28" s="14">
        <v>11327.766016</v>
      </c>
      <c r="E28" s="14">
        <v>10268.254800000001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5208.7495520000002</v>
      </c>
      <c r="S28" s="14">
        <v>5208.7495520000002</v>
      </c>
      <c r="T28" s="14">
        <v>5208.7495520000002</v>
      </c>
      <c r="U28" s="14">
        <v>5208.7495520000002</v>
      </c>
      <c r="V28" s="14">
        <v>7396.0633986061284</v>
      </c>
      <c r="W28" s="14">
        <v>10769.024944000001</v>
      </c>
      <c r="X28" s="14">
        <v>11148.919535999999</v>
      </c>
      <c r="Y28" s="14">
        <v>11216.549533153247</v>
      </c>
      <c r="Z28" s="14">
        <v>11186.024191709768</v>
      </c>
      <c r="AA28" s="15">
        <v>10778.591151127135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-2500.7671599999999</v>
      </c>
      <c r="M29" s="14">
        <v>-2778.2875600000002</v>
      </c>
      <c r="N29" s="14">
        <v>-2960.2175999999999</v>
      </c>
      <c r="O29" s="14">
        <v>-3083.5599999999999</v>
      </c>
      <c r="P29" s="14">
        <v>-3083.5599999999999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3135.0554520000001</v>
      </c>
      <c r="G30" s="14">
        <v>2785.0713919999998</v>
      </c>
      <c r="H30" s="14">
        <v>2296.6354879999999</v>
      </c>
      <c r="I30" s="14">
        <v>1330.8644959999999</v>
      </c>
      <c r="J30" s="14">
        <v>-2156.0251520000002</v>
      </c>
      <c r="K30" s="14">
        <v>-2438.4792480000001</v>
      </c>
      <c r="L30" s="14"/>
      <c r="M30" s="14"/>
      <c r="N30" s="14"/>
      <c r="O30" s="14"/>
      <c r="P30" s="14"/>
      <c r="Q30" s="14">
        <v>-3083.5599999999999</v>
      </c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9405.1663559999997</v>
      </c>
      <c r="G31" s="19">
        <v>8355.2141759999995</v>
      </c>
      <c r="H31" s="19">
        <v>6889.9064639999997</v>
      </c>
      <c r="I31" s="19">
        <v>6012.942</v>
      </c>
      <c r="J31" s="19">
        <v>6012.942</v>
      </c>
      <c r="K31" s="19">
        <v>6012.942</v>
      </c>
      <c r="L31" s="19"/>
      <c r="M31" s="19"/>
      <c r="N31" s="19"/>
      <c r="O31" s="19"/>
      <c r="P31" s="19"/>
      <c r="Q31" s="19">
        <v>6012.942</v>
      </c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46181</v>
      </c>
      <c r="C32" s="13" t="s">
        <v>27</v>
      </c>
      <c r="D32" s="14">
        <v>10970.073055999999</v>
      </c>
      <c r="E32" s="14"/>
      <c r="F32" s="14"/>
      <c r="G32" s="14"/>
      <c r="H32" s="14"/>
      <c r="I32" s="14">
        <v>10775.192064000001</v>
      </c>
      <c r="J32" s="14">
        <v>11786.599743999999</v>
      </c>
      <c r="K32" s="14">
        <v>11990.731416000001</v>
      </c>
      <c r="L32" s="14"/>
      <c r="M32" s="14"/>
      <c r="N32" s="14"/>
      <c r="O32" s="14"/>
      <c r="P32" s="14"/>
      <c r="Q32" s="14">
        <v>5209.3510571155039</v>
      </c>
      <c r="R32" s="14">
        <v>2841.4725073560398</v>
      </c>
      <c r="S32" s="14">
        <v>5852.5718778788078</v>
      </c>
      <c r="T32" s="14">
        <v>7932.2284734539198</v>
      </c>
      <c r="U32" s="14">
        <v>9891.0365055795755</v>
      </c>
      <c r="V32" s="14">
        <v>12379.600260413665</v>
      </c>
      <c r="W32" s="14">
        <v>15471.019961298753</v>
      </c>
      <c r="X32" s="14"/>
      <c r="Y32" s="14"/>
      <c r="Z32" s="14">
        <v>12732.01924</v>
      </c>
      <c r="AA32" s="15">
        <v>13052.70948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>
        <v>1610.55572224</v>
      </c>
      <c r="N33" s="14">
        <v>1118.4734943556241</v>
      </c>
      <c r="O33" s="14">
        <v>892.76403833017605</v>
      </c>
      <c r="P33" s="14">
        <v>863.16186233017595</v>
      </c>
      <c r="Q33" s="14"/>
      <c r="R33" s="14"/>
      <c r="S33" s="14"/>
      <c r="T33" s="14"/>
      <c r="U33" s="14"/>
      <c r="V33" s="14"/>
      <c r="W33" s="14"/>
      <c r="X33" s="14">
        <v>5008.3820550807277</v>
      </c>
      <c r="Y33" s="14">
        <v>3263.0231920000001</v>
      </c>
      <c r="Z33" s="14"/>
      <c r="AA33" s="15"/>
    </row>
    <row r="34">
      <c r="A34" s="1"/>
      <c r="B34" s="16"/>
      <c r="C34" s="13" t="s">
        <v>29</v>
      </c>
      <c r="D34" s="14"/>
      <c r="E34" s="14">
        <v>4014.7951200000002</v>
      </c>
      <c r="F34" s="14">
        <v>3761.9432000000002</v>
      </c>
      <c r="G34" s="14">
        <v>3632.4336800000001</v>
      </c>
      <c r="H34" s="14">
        <v>3609.9236919999998</v>
      </c>
      <c r="I34" s="14"/>
      <c r="J34" s="14"/>
      <c r="K34" s="14"/>
      <c r="L34" s="14">
        <v>3574.1543959999999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12044.38536</v>
      </c>
      <c r="F35" s="19">
        <v>11285.829599999999</v>
      </c>
      <c r="G35" s="19">
        <v>10897.30104</v>
      </c>
      <c r="H35" s="19">
        <v>10829.771076000001</v>
      </c>
      <c r="I35" s="19"/>
      <c r="J35" s="19"/>
      <c r="K35" s="19"/>
      <c r="L35" s="19">
        <v>10722.463188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46182</v>
      </c>
      <c r="C36" s="13" t="s">
        <v>27</v>
      </c>
      <c r="D36" s="14">
        <v>15357.5481</v>
      </c>
      <c r="E36" s="14">
        <v>11945.581991999999</v>
      </c>
      <c r="F36" s="14">
        <v>12855.933036</v>
      </c>
      <c r="G36" s="14">
        <v>12416.793508000001</v>
      </c>
      <c r="H36" s="14">
        <v>14261.549587</v>
      </c>
      <c r="I36" s="14">
        <v>12353.88307</v>
      </c>
      <c r="J36" s="14">
        <v>12714.692934999999</v>
      </c>
      <c r="K36" s="14">
        <v>11738.594315599999</v>
      </c>
      <c r="L36" s="14">
        <v>10604.028968735483</v>
      </c>
      <c r="M36" s="14">
        <v>9324.5296111499993</v>
      </c>
      <c r="N36" s="14"/>
      <c r="O36" s="14"/>
      <c r="P36" s="14"/>
      <c r="Q36" s="14"/>
      <c r="R36" s="14"/>
      <c r="S36" s="14"/>
      <c r="T36" s="14"/>
      <c r="U36" s="14"/>
      <c r="V36" s="14">
        <v>13696.971684630729</v>
      </c>
      <c r="W36" s="14">
        <v>15549.255994852903</v>
      </c>
      <c r="X36" s="14">
        <v>15944.095418999999</v>
      </c>
      <c r="Y36" s="14">
        <v>16181.551484</v>
      </c>
      <c r="Z36" s="14">
        <v>14601.389305999999</v>
      </c>
      <c r="AA36" s="15">
        <v>14294.855113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1668.9769140000001</v>
      </c>
      <c r="O37" s="14">
        <v>1262.526143</v>
      </c>
      <c r="P37" s="14">
        <v>-308.07611550000001</v>
      </c>
      <c r="Q37" s="14">
        <v>-58.901439500000002</v>
      </c>
      <c r="R37" s="14">
        <v>793.4733185</v>
      </c>
      <c r="S37" s="14">
        <v>1314.0263545</v>
      </c>
      <c r="T37" s="14">
        <v>1717.3932804999999</v>
      </c>
      <c r="U37" s="14">
        <v>2514.2972809633052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46183</v>
      </c>
      <c r="C40" s="13" t="s">
        <v>27</v>
      </c>
      <c r="D40" s="14">
        <v>10649.506123054278</v>
      </c>
      <c r="E40" s="14">
        <v>9743.1173999999992</v>
      </c>
      <c r="F40" s="14">
        <v>10838.293127999999</v>
      </c>
      <c r="G40" s="14">
        <v>11073.237921</v>
      </c>
      <c r="H40" s="14">
        <v>11287.833165</v>
      </c>
      <c r="I40" s="14">
        <v>10387.337737934646</v>
      </c>
      <c r="J40" s="14">
        <v>11157.81704750214</v>
      </c>
      <c r="K40" s="14"/>
      <c r="L40" s="14"/>
      <c r="M40" s="14"/>
      <c r="N40" s="14"/>
      <c r="O40" s="14"/>
      <c r="P40" s="14"/>
      <c r="Q40" s="14"/>
      <c r="R40" s="14"/>
      <c r="S40" s="14">
        <v>8076.6227867757298</v>
      </c>
      <c r="T40" s="14">
        <v>10428.218883</v>
      </c>
      <c r="U40" s="14"/>
      <c r="V40" s="14">
        <v>13911.075027000001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2727.4029401808002</v>
      </c>
      <c r="L41" s="14">
        <v>2467.2286530000001</v>
      </c>
      <c r="M41" s="14">
        <v>3097.888485604758</v>
      </c>
      <c r="N41" s="14">
        <v>1771.6440689999999</v>
      </c>
      <c r="O41" s="14">
        <v>1486.7503830000001</v>
      </c>
      <c r="P41" s="14">
        <v>1459.000998</v>
      </c>
      <c r="Q41" s="14">
        <v>1452.834468</v>
      </c>
      <c r="R41" s="14"/>
      <c r="S41" s="14"/>
      <c r="T41" s="14"/>
      <c r="U41" s="14">
        <v>4206.8067659999997</v>
      </c>
      <c r="V41" s="14"/>
      <c r="W41" s="14">
        <v>5410.513422</v>
      </c>
      <c r="X41" s="14">
        <v>6262.7278679999999</v>
      </c>
      <c r="Y41" s="14">
        <v>5867.4532950000003</v>
      </c>
      <c r="Z41" s="14">
        <v>4790.7771570000004</v>
      </c>
      <c r="AA41" s="15">
        <v>4452.2346600000001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2620.7752500000001</v>
      </c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7862.32575</v>
      </c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46184</v>
      </c>
      <c r="C44" s="13" t="s">
        <v>27</v>
      </c>
      <c r="D44" s="14">
        <v>12117.589848</v>
      </c>
      <c r="E44" s="14">
        <v>11329.724574</v>
      </c>
      <c r="F44" s="14"/>
      <c r="G44" s="14"/>
      <c r="H44" s="14"/>
      <c r="I44" s="14"/>
      <c r="J44" s="14">
        <v>9935.7253443780228</v>
      </c>
      <c r="K44" s="14">
        <v>9775.5184645978024</v>
      </c>
      <c r="L44" s="14">
        <v>8594.3954119895552</v>
      </c>
      <c r="M44" s="14">
        <v>6164.5217585</v>
      </c>
      <c r="N44" s="14"/>
      <c r="O44" s="14"/>
      <c r="P44" s="14"/>
      <c r="Q44" s="14"/>
      <c r="R44" s="14"/>
      <c r="S44" s="14"/>
      <c r="T44" s="14"/>
      <c r="U44" s="14">
        <v>8790.4551157941623</v>
      </c>
      <c r="V44" s="14">
        <v>12732.839882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2199.6113439999999</v>
      </c>
      <c r="J45" s="14"/>
      <c r="K45" s="14"/>
      <c r="L45" s="14"/>
      <c r="M45" s="14"/>
      <c r="N45" s="14">
        <v>-282.96985209541998</v>
      </c>
      <c r="O45" s="14">
        <v>-431.53809999999999</v>
      </c>
      <c r="P45" s="14">
        <v>-620.71031208806903</v>
      </c>
      <c r="Q45" s="14">
        <v>-1052.583711026939</v>
      </c>
      <c r="R45" s="14"/>
      <c r="S45" s="14">
        <v>748.10963851018505</v>
      </c>
      <c r="T45" s="14">
        <v>1502.3697509807489</v>
      </c>
      <c r="U45" s="14"/>
      <c r="V45" s="14"/>
      <c r="W45" s="14">
        <v>3730.8572887786622</v>
      </c>
      <c r="X45" s="14">
        <v>2924.6291488310262</v>
      </c>
      <c r="Y45" s="14">
        <v>3200.7413901409168</v>
      </c>
      <c r="Z45" s="14">
        <v>2652.935764576202</v>
      </c>
      <c r="AA45" s="15">
        <v>2523.2649190000002</v>
      </c>
    </row>
    <row r="46">
      <c r="A46" s="1"/>
      <c r="B46" s="16"/>
      <c r="C46" s="13" t="s">
        <v>29</v>
      </c>
      <c r="D46" s="14"/>
      <c r="E46" s="14"/>
      <c r="F46" s="14">
        <v>3656.6689145</v>
      </c>
      <c r="G46" s="14">
        <v>3700.4392075000001</v>
      </c>
      <c r="H46" s="14">
        <v>3720.7831464999999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-974.65962300000001</v>
      </c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10970.0067435</v>
      </c>
      <c r="G47" s="19">
        <v>11101.317622500001</v>
      </c>
      <c r="H47" s="19">
        <v>11162.3494395</v>
      </c>
      <c r="I47" s="19"/>
      <c r="J47" s="19"/>
      <c r="K47" s="19"/>
      <c r="L47" s="19"/>
      <c r="M47" s="19"/>
      <c r="N47" s="19"/>
      <c r="O47" s="19"/>
      <c r="P47" s="19"/>
      <c r="Q47" s="19"/>
      <c r="R47" s="19">
        <v>6010.7092499999999</v>
      </c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46185</v>
      </c>
      <c r="C48" s="13" t="s">
        <v>27</v>
      </c>
      <c r="D48" s="14">
        <v>12163.3450545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2368.374006</v>
      </c>
      <c r="G49" s="14">
        <v>2237.6880900000001</v>
      </c>
      <c r="H49" s="14">
        <v>2078.6457959999998</v>
      </c>
      <c r="I49" s="14">
        <v>3709.9080847499999</v>
      </c>
      <c r="J49" s="14">
        <v>2574.2659680000002</v>
      </c>
      <c r="K49" s="14">
        <v>2599.7307875732549</v>
      </c>
      <c r="L49" s="14">
        <v>2278.6815495000001</v>
      </c>
      <c r="M49" s="14">
        <v>1931.6178503156279</v>
      </c>
      <c r="N49" s="14">
        <v>1756.2001037082391</v>
      </c>
      <c r="O49" s="14">
        <v>1803.3977063156281</v>
      </c>
      <c r="P49" s="14">
        <v>1636.9580963156279</v>
      </c>
      <c r="Q49" s="14">
        <v>1437.230564315628</v>
      </c>
      <c r="R49" s="14">
        <v>1284.9691433156279</v>
      </c>
      <c r="S49" s="14">
        <v>1159.2210614999999</v>
      </c>
      <c r="T49" s="14">
        <v>1436.6204115</v>
      </c>
      <c r="U49" s="14">
        <v>1641.6262366875001</v>
      </c>
      <c r="V49" s="14">
        <v>2711.056496220609</v>
      </c>
      <c r="W49" s="14">
        <v>2816.0397861983579</v>
      </c>
      <c r="X49" s="14">
        <v>2420.6180760758789</v>
      </c>
      <c r="Y49" s="14">
        <v>2926.1063668672018</v>
      </c>
      <c r="Z49" s="14">
        <v>2629.1779257080611</v>
      </c>
      <c r="AA49" s="15">
        <v>3215.983131</v>
      </c>
    </row>
    <row r="50">
      <c r="A50" s="1"/>
      <c r="B50" s="16"/>
      <c r="C50" s="13" t="s">
        <v>29</v>
      </c>
      <c r="D50" s="14"/>
      <c r="E50" s="14">
        <v>4172.0862239999997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12516.258672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46186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1755.9156230000001</v>
      </c>
      <c r="E53" s="14">
        <v>1548.213424</v>
      </c>
      <c r="F53" s="14">
        <v>1354.0704189999999</v>
      </c>
      <c r="G53" s="14">
        <v>1468.7072410000001</v>
      </c>
      <c r="H53" s="14">
        <v>1418.1684270000001</v>
      </c>
      <c r="I53" s="14">
        <v>1166.707011</v>
      </c>
      <c r="J53" s="14">
        <v>-289.05736300000001</v>
      </c>
      <c r="K53" s="14"/>
      <c r="L53" s="14"/>
      <c r="M53" s="14">
        <v>-2533.4121335</v>
      </c>
      <c r="N53" s="14">
        <v>-2768.540884</v>
      </c>
      <c r="O53" s="14">
        <v>-3081.6350000000002</v>
      </c>
      <c r="P53" s="14">
        <v>-3081.6350000000002</v>
      </c>
      <c r="Q53" s="14">
        <v>-3081.6350000000002</v>
      </c>
      <c r="R53" s="14"/>
      <c r="S53" s="14">
        <v>-3081.6350000000002</v>
      </c>
      <c r="T53" s="14">
        <v>-3081.6350000000002</v>
      </c>
      <c r="U53" s="14">
        <v>-1511.8501309999999</v>
      </c>
      <c r="V53" s="14">
        <v>2228.9074026497428</v>
      </c>
      <c r="W53" s="14">
        <v>2512.9254357302129</v>
      </c>
      <c r="X53" s="14">
        <v>2657.0277668646931</v>
      </c>
      <c r="Y53" s="14">
        <v>2302.8133864500001</v>
      </c>
      <c r="Z53" s="14">
        <v>2513.103546220962</v>
      </c>
      <c r="AA53" s="15">
        <v>2631.2282779671109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>
        <v>-1623.4053180000001</v>
      </c>
      <c r="L54" s="14">
        <v>-2444.9692089999999</v>
      </c>
      <c r="M54" s="14"/>
      <c r="N54" s="14"/>
      <c r="O54" s="14"/>
      <c r="P54" s="14"/>
      <c r="Q54" s="14"/>
      <c r="R54" s="14">
        <v>-3081.6350000000002</v>
      </c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>
        <v>6009.1882500000002</v>
      </c>
      <c r="L55" s="19">
        <v>6009.1882500000002</v>
      </c>
      <c r="M55" s="19"/>
      <c r="N55" s="19"/>
      <c r="O55" s="19"/>
      <c r="P55" s="19"/>
      <c r="Q55" s="19"/>
      <c r="R55" s="19">
        <v>6009.1882500000002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46187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2870.616072380139</v>
      </c>
      <c r="E57" s="14">
        <v>2102.291397</v>
      </c>
      <c r="F57" s="14">
        <v>1806.4544370000001</v>
      </c>
      <c r="G57" s="14">
        <v>1676.4094399999999</v>
      </c>
      <c r="H57" s="14">
        <v>1484.1154160000001</v>
      </c>
      <c r="I57" s="14">
        <v>1401.5275979999999</v>
      </c>
      <c r="J57" s="14">
        <v>-1419.401081</v>
      </c>
      <c r="K57" s="14">
        <v>-2436.9569580000002</v>
      </c>
      <c r="L57" s="14">
        <v>-2486.879445</v>
      </c>
      <c r="M57" s="14">
        <v>-2639.728541</v>
      </c>
      <c r="N57" s="14">
        <v>-2857.9082990000002</v>
      </c>
      <c r="O57" s="14">
        <v>-3037.875783</v>
      </c>
      <c r="P57" s="14">
        <v>-3081.6350000000002</v>
      </c>
      <c r="Q57" s="14">
        <v>-3081.6350000000002</v>
      </c>
      <c r="R57" s="14">
        <v>-3081.6350000000002</v>
      </c>
      <c r="S57" s="14">
        <v>-3081.6350000000002</v>
      </c>
      <c r="T57" s="14">
        <v>-2464.3218768000002</v>
      </c>
      <c r="U57" s="14"/>
      <c r="V57" s="14">
        <v>3564.0703995684289</v>
      </c>
      <c r="W57" s="14">
        <v>4408.3646651490162</v>
      </c>
      <c r="X57" s="14">
        <v>3273.6080199432822</v>
      </c>
      <c r="Y57" s="14">
        <v>3007.5363905918171</v>
      </c>
      <c r="Z57" s="14">
        <v>2400.9825186471671</v>
      </c>
      <c r="AA57" s="15">
        <v>2570.5401286783072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>
        <v>-2269.316014</v>
      </c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6009.1882500000002</v>
      </c>
      <c r="V59" s="19"/>
      <c r="W59" s="19"/>
      <c r="X59" s="19"/>
      <c r="Y59" s="19"/>
      <c r="Z59" s="19"/>
      <c r="AA59" s="20"/>
    </row>
    <row r="60" thickTop="1" ht="15.75">
      <c r="A60" s="11"/>
      <c r="B60" s="12">
        <v>46188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1968.548438</v>
      </c>
      <c r="E61" s="14">
        <v>1754.066642</v>
      </c>
      <c r="F61" s="14">
        <v>1806.4544370000001</v>
      </c>
      <c r="G61" s="14">
        <v>1650.5237059999999</v>
      </c>
      <c r="H61" s="14">
        <v>1612.9277589999999</v>
      </c>
      <c r="I61" s="14">
        <v>2389.4997790000002</v>
      </c>
      <c r="J61" s="14">
        <v>2155.911846</v>
      </c>
      <c r="K61" s="14"/>
      <c r="L61" s="14">
        <v>1785.499319</v>
      </c>
      <c r="M61" s="14">
        <v>1251.14381</v>
      </c>
      <c r="N61" s="14">
        <v>-1105.0743110000001</v>
      </c>
      <c r="O61" s="14">
        <v>-1801.489580337188</v>
      </c>
      <c r="P61" s="14">
        <v>-1803.28035295</v>
      </c>
      <c r="Q61" s="14">
        <v>-1796.241017878717</v>
      </c>
      <c r="R61" s="14">
        <v>-1795.629206090319</v>
      </c>
      <c r="S61" s="14">
        <v>-1550.447609375</v>
      </c>
      <c r="T61" s="14">
        <v>-380.27375899999998</v>
      </c>
      <c r="U61" s="14"/>
      <c r="V61" s="14">
        <v>3365.2941883949329</v>
      </c>
      <c r="W61" s="14">
        <v>2839.2279114466951</v>
      </c>
      <c r="X61" s="14">
        <v>4094.972824995742</v>
      </c>
      <c r="Y61" s="14">
        <v>3412.8155467580968</v>
      </c>
      <c r="Z61" s="14">
        <v>2844.965432</v>
      </c>
      <c r="AA61" s="15">
        <v>2720.4673779999998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>
        <v>3436.3311884999998</v>
      </c>
      <c r="L62" s="14"/>
      <c r="M62" s="14"/>
      <c r="N62" s="14"/>
      <c r="O62" s="14"/>
      <c r="P62" s="14"/>
      <c r="Q62" s="14"/>
      <c r="R62" s="14"/>
      <c r="S62" s="14"/>
      <c r="T62" s="14"/>
      <c r="U62" s="14">
        <v>4177.4644060000001</v>
      </c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>
        <v>10308.993565500001</v>
      </c>
      <c r="L63" s="19"/>
      <c r="M63" s="19"/>
      <c r="N63" s="19"/>
      <c r="O63" s="19"/>
      <c r="P63" s="19"/>
      <c r="Q63" s="19"/>
      <c r="R63" s="19"/>
      <c r="S63" s="19"/>
      <c r="T63" s="19"/>
      <c r="U63" s="19">
        <v>12532.393217999999</v>
      </c>
      <c r="V63" s="19"/>
      <c r="W63" s="19"/>
      <c r="X63" s="19"/>
      <c r="Y63" s="19"/>
      <c r="Z63" s="19"/>
      <c r="AA63" s="20"/>
    </row>
    <row r="64" thickTop="1" ht="15.75">
      <c r="A64" s="11"/>
      <c r="B64" s="12">
        <v>46189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46190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46191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46192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46193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46194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46195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46196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46197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46198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46199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46200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46201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46202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46203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4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thickBot="1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thickTop="1" thickBot="1" ht="17.25">
      <c r="A4" s="34"/>
      <c r="B4" s="47">
        <v>46174</v>
      </c>
      <c r="C4" s="48">
        <f>SUM(E4:AB4)</f>
        <v>24.629999999999999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1.28</v>
      </c>
      <c r="X4" s="51">
        <v>3.3799999999999999</v>
      </c>
      <c r="Y4" s="51">
        <v>15.140000000000001</v>
      </c>
      <c r="Z4" s="51">
        <v>1.74</v>
      </c>
      <c r="AA4" s="51">
        <v>3.0899999999999999</v>
      </c>
      <c r="AB4" s="52">
        <v>0</v>
      </c>
    </row>
    <row r="5" thickTop="1" thickBot="1" ht="17.25">
      <c r="A5" s="34"/>
      <c r="B5" s="47">
        <v>46175</v>
      </c>
      <c r="C5" s="48">
        <f>SUM(E5:AB5)</f>
        <v>83.627499999999998</v>
      </c>
      <c r="D5" s="49"/>
      <c r="E5" s="50">
        <v>0</v>
      </c>
      <c r="F5" s="51">
        <v>0.32500000000000001</v>
      </c>
      <c r="G5" s="51">
        <v>0</v>
      </c>
      <c r="H5" s="51">
        <v>0</v>
      </c>
      <c r="I5" s="51">
        <v>3</v>
      </c>
      <c r="J5" s="51">
        <v>0.25</v>
      </c>
      <c r="K5" s="51">
        <v>14.285</v>
      </c>
      <c r="L5" s="51">
        <v>15.734999999999999</v>
      </c>
      <c r="M5" s="51">
        <v>14.2575</v>
      </c>
      <c r="N5" s="51">
        <v>3</v>
      </c>
      <c r="O5" s="51">
        <v>3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2.7999999999999998</v>
      </c>
      <c r="V5" s="51">
        <v>13.17</v>
      </c>
      <c r="W5" s="51">
        <v>0</v>
      </c>
      <c r="X5" s="51">
        <v>0</v>
      </c>
      <c r="Y5" s="51">
        <v>7.8550000000000004</v>
      </c>
      <c r="Z5" s="51">
        <v>3.8300000000000001</v>
      </c>
      <c r="AA5" s="51">
        <v>1.03</v>
      </c>
      <c r="AB5" s="52">
        <v>1.0900000000000001</v>
      </c>
    </row>
    <row r="6" thickBot="1" ht="16.5">
      <c r="A6" s="34"/>
      <c r="B6" s="53">
        <v>46176</v>
      </c>
      <c r="C6" s="48">
        <f>SUM(E6:AB6)</f>
        <v>66.785000000000011</v>
      </c>
      <c r="D6" s="49"/>
      <c r="E6" s="50">
        <v>10.145</v>
      </c>
      <c r="F6" s="51">
        <v>1.46</v>
      </c>
      <c r="G6" s="51">
        <v>0</v>
      </c>
      <c r="H6" s="51">
        <v>0.93999999999999995</v>
      </c>
      <c r="I6" s="51">
        <v>3</v>
      </c>
      <c r="J6" s="51">
        <v>0</v>
      </c>
      <c r="K6" s="51">
        <v>4.5025000000000004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15.1675</v>
      </c>
      <c r="W6" s="51">
        <v>15.112500000000001</v>
      </c>
      <c r="X6" s="51">
        <v>1.5674999999999999</v>
      </c>
      <c r="Y6" s="51">
        <v>5.6449999999999996</v>
      </c>
      <c r="Z6" s="51">
        <v>4</v>
      </c>
      <c r="AA6" s="51">
        <v>0</v>
      </c>
      <c r="AB6" s="52">
        <v>5.2450000000000001</v>
      </c>
    </row>
    <row r="7" thickBot="1" ht="16.5">
      <c r="A7" s="34"/>
      <c r="B7" s="53">
        <v>46177</v>
      </c>
      <c r="C7" s="48">
        <f>SUM(E7:AB7)</f>
        <v>36.179999999999993</v>
      </c>
      <c r="D7" s="49"/>
      <c r="E7" s="50">
        <v>8.4824999999999999</v>
      </c>
      <c r="F7" s="51">
        <v>6.9050000000000002</v>
      </c>
      <c r="G7" s="51">
        <v>0</v>
      </c>
      <c r="H7" s="51">
        <v>0</v>
      </c>
      <c r="I7" s="51">
        <v>0</v>
      </c>
      <c r="J7" s="51">
        <v>0.95999999999999996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9.2874999999999996</v>
      </c>
      <c r="X7" s="51">
        <v>10.385</v>
      </c>
      <c r="Y7" s="51">
        <v>0</v>
      </c>
      <c r="Z7" s="51">
        <v>0</v>
      </c>
      <c r="AA7" s="51">
        <v>0</v>
      </c>
      <c r="AB7" s="52">
        <v>0.16</v>
      </c>
    </row>
    <row r="8" thickBot="1" ht="16.5">
      <c r="A8" s="34"/>
      <c r="B8" s="53">
        <v>46178</v>
      </c>
      <c r="C8" s="48">
        <f>SUM(E8:AB8)</f>
        <v>9.2675000000000001</v>
      </c>
      <c r="D8" s="49"/>
      <c r="E8" s="50">
        <v>3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4.3875000000000002</v>
      </c>
      <c r="X8" s="51">
        <v>0</v>
      </c>
      <c r="Y8" s="51">
        <v>0</v>
      </c>
      <c r="Z8" s="51">
        <v>0</v>
      </c>
      <c r="AA8" s="51">
        <v>0</v>
      </c>
      <c r="AB8" s="52">
        <v>1.8799999999999999</v>
      </c>
    </row>
    <row r="9" thickBot="1" ht="16.5">
      <c r="A9" s="34"/>
      <c r="B9" s="53">
        <v>46179</v>
      </c>
      <c r="C9" s="48">
        <f>SUM(E9:AB9)</f>
        <v>15.19</v>
      </c>
      <c r="D9" s="49"/>
      <c r="E9" s="50">
        <v>3</v>
      </c>
      <c r="F9" s="51">
        <v>3</v>
      </c>
      <c r="G9" s="51">
        <v>3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1.1899999999999999</v>
      </c>
      <c r="X9" s="51">
        <v>0</v>
      </c>
      <c r="Y9" s="51">
        <v>2</v>
      </c>
      <c r="Z9" s="51">
        <v>0</v>
      </c>
      <c r="AA9" s="51">
        <v>0</v>
      </c>
      <c r="AB9" s="52">
        <v>3</v>
      </c>
    </row>
    <row r="10" thickBot="1" ht="16.5">
      <c r="A10" s="34"/>
      <c r="B10" s="53">
        <v>46180</v>
      </c>
      <c r="C10" s="48">
        <f>SUM(E10:AB10)</f>
        <v>71.992499999999993</v>
      </c>
      <c r="D10" s="49"/>
      <c r="E10" s="50">
        <v>11.42</v>
      </c>
      <c r="F10" s="51">
        <v>3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10.725</v>
      </c>
      <c r="X10" s="51">
        <v>15.022500000000001</v>
      </c>
      <c r="Y10" s="51">
        <v>10.0175</v>
      </c>
      <c r="Z10" s="51">
        <v>15.5825</v>
      </c>
      <c r="AA10" s="51">
        <v>3.2250000000000001</v>
      </c>
      <c r="AB10" s="52">
        <v>3</v>
      </c>
    </row>
    <row r="11" thickBot="1" ht="16.5">
      <c r="A11" s="34"/>
      <c r="B11" s="53">
        <v>46181</v>
      </c>
      <c r="C11" s="48">
        <f>SUM(E11:AB11)</f>
        <v>58.117499999999993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1.1599999999999999</v>
      </c>
      <c r="K11" s="51">
        <v>3</v>
      </c>
      <c r="L11" s="51">
        <v>3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14.35</v>
      </c>
      <c r="X11" s="51">
        <v>0</v>
      </c>
      <c r="Y11" s="51">
        <v>0</v>
      </c>
      <c r="Z11" s="51">
        <v>14.637499999999999</v>
      </c>
      <c r="AA11" s="51">
        <v>13.705</v>
      </c>
      <c r="AB11" s="52">
        <v>8.2650000000000006</v>
      </c>
    </row>
    <row r="12" thickBot="1" ht="16.5">
      <c r="A12" s="34"/>
      <c r="B12" s="53">
        <v>46182</v>
      </c>
      <c r="C12" s="48">
        <f>SUM(E12:AB12)</f>
        <v>63.414999999999999</v>
      </c>
      <c r="D12" s="49"/>
      <c r="E12" s="50">
        <v>3</v>
      </c>
      <c r="F12" s="51">
        <v>3</v>
      </c>
      <c r="G12" s="51">
        <v>3</v>
      </c>
      <c r="H12" s="51">
        <v>3</v>
      </c>
      <c r="I12" s="51">
        <v>3</v>
      </c>
      <c r="J12" s="51">
        <v>3</v>
      </c>
      <c r="K12" s="51">
        <v>3</v>
      </c>
      <c r="L12" s="51">
        <v>3</v>
      </c>
      <c r="M12" s="51">
        <v>3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15.202500000000001</v>
      </c>
      <c r="W12" s="51">
        <v>10.7125</v>
      </c>
      <c r="X12" s="51">
        <v>10.5</v>
      </c>
      <c r="Y12" s="51">
        <v>0</v>
      </c>
      <c r="Z12" s="51">
        <v>0</v>
      </c>
      <c r="AA12" s="51">
        <v>0</v>
      </c>
      <c r="AB12" s="52">
        <v>0</v>
      </c>
    </row>
    <row r="13" thickBot="1" ht="16.5">
      <c r="A13" s="34"/>
      <c r="B13" s="53">
        <v>46183</v>
      </c>
      <c r="C13" s="48">
        <f>SUM(E13:AB13)</f>
        <v>37.449999999999996</v>
      </c>
      <c r="D13" s="49"/>
      <c r="E13" s="50">
        <v>2.4399999999999999</v>
      </c>
      <c r="F13" s="51">
        <v>0</v>
      </c>
      <c r="G13" s="51">
        <v>3</v>
      </c>
      <c r="H13" s="51">
        <v>3</v>
      </c>
      <c r="I13" s="51">
        <v>3</v>
      </c>
      <c r="J13" s="51">
        <v>3</v>
      </c>
      <c r="K13" s="51">
        <v>1.0800000000000001</v>
      </c>
      <c r="L13" s="51">
        <v>0</v>
      </c>
      <c r="M13" s="51">
        <v>1.27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9.9949999999999992</v>
      </c>
      <c r="U13" s="51">
        <v>7.6749999999999998</v>
      </c>
      <c r="V13" s="51">
        <v>0</v>
      </c>
      <c r="W13" s="51">
        <v>1.2</v>
      </c>
      <c r="X13" s="51">
        <v>0</v>
      </c>
      <c r="Y13" s="51">
        <v>0</v>
      </c>
      <c r="Z13" s="51">
        <v>0</v>
      </c>
      <c r="AA13" s="51">
        <v>0</v>
      </c>
      <c r="AB13" s="52">
        <v>1.79</v>
      </c>
    </row>
    <row r="14" thickBot="1" ht="16.5">
      <c r="A14" s="34"/>
      <c r="B14" s="53">
        <v>46184</v>
      </c>
      <c r="C14" s="48">
        <f>SUM(E14:AB14)</f>
        <v>32.965000000000003</v>
      </c>
      <c r="D14" s="49"/>
      <c r="E14" s="50">
        <v>1.9350000000000001</v>
      </c>
      <c r="F14" s="51">
        <v>10.49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3</v>
      </c>
      <c r="W14" s="51">
        <v>2.6549999999999998</v>
      </c>
      <c r="X14" s="51">
        <v>0</v>
      </c>
      <c r="Y14" s="51">
        <v>1.2</v>
      </c>
      <c r="Z14" s="51">
        <v>0</v>
      </c>
      <c r="AA14" s="51">
        <v>3</v>
      </c>
      <c r="AB14" s="52">
        <v>10.685</v>
      </c>
    </row>
    <row r="15" thickBot="1" ht="16.5">
      <c r="A15" s="34"/>
      <c r="B15" s="53">
        <v>46185</v>
      </c>
      <c r="C15" s="48">
        <f>SUM(E15:AB15)</f>
        <v>19.155000000000001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3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0.39250000000000002</v>
      </c>
      <c r="W15" s="51">
        <v>0</v>
      </c>
      <c r="X15" s="51">
        <v>0</v>
      </c>
      <c r="Y15" s="51">
        <v>15.7525</v>
      </c>
      <c r="Z15" s="51">
        <v>0</v>
      </c>
      <c r="AA15" s="51">
        <v>0</v>
      </c>
      <c r="AB15" s="52">
        <v>0.01</v>
      </c>
    </row>
    <row r="16" thickBot="1" ht="16.5">
      <c r="A16" s="34"/>
      <c r="B16" s="53">
        <v>46186</v>
      </c>
      <c r="C16" s="48">
        <f>SUM(E16:AB16)</f>
        <v>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3</v>
      </c>
      <c r="J16" s="51">
        <v>3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3</v>
      </c>
      <c r="AA16" s="51">
        <v>0</v>
      </c>
      <c r="AB16" s="52">
        <v>0</v>
      </c>
    </row>
    <row r="17" thickBot="1" ht="16.5">
      <c r="A17" s="34"/>
      <c r="B17" s="53">
        <v>46187</v>
      </c>
      <c r="C17" s="48">
        <f>SUM(E17:AB17)</f>
        <v>5.3800000000000008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0.44</v>
      </c>
      <c r="X17" s="51">
        <v>0</v>
      </c>
      <c r="Y17" s="51">
        <v>0</v>
      </c>
      <c r="Z17" s="51">
        <v>0</v>
      </c>
      <c r="AA17" s="51">
        <v>0</v>
      </c>
      <c r="AB17" s="52">
        <v>4.9400000000000004</v>
      </c>
    </row>
    <row r="18" thickBot="1" ht="16.5">
      <c r="A18" s="34"/>
      <c r="B18" s="53">
        <v>46188</v>
      </c>
      <c r="C18" s="48">
        <f>SUM(E18:AB18)</f>
        <v>37.299999999999997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2.7025000000000001</v>
      </c>
      <c r="X18" s="51">
        <v>0</v>
      </c>
      <c r="Y18" s="51">
        <v>0</v>
      </c>
      <c r="Z18" s="51">
        <v>6.7699999999999996</v>
      </c>
      <c r="AA18" s="51">
        <v>12.112500000000001</v>
      </c>
      <c r="AB18" s="52">
        <v>15.715</v>
      </c>
    </row>
    <row r="19" thickBot="1" ht="16.5">
      <c r="A19" s="34"/>
      <c r="B19" s="53">
        <v>46189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thickBot="1" ht="16.5">
      <c r="A20" s="34"/>
      <c r="B20" s="53">
        <v>46190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thickBot="1" ht="16.5">
      <c r="A21" s="34"/>
      <c r="B21" s="53">
        <v>46191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thickBot="1" ht="16.5">
      <c r="A22" s="34"/>
      <c r="B22" s="53">
        <v>46192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thickBot="1" ht="16.5">
      <c r="A23" s="34"/>
      <c r="B23" s="53">
        <v>46193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thickBot="1" ht="16.5">
      <c r="A24" s="34"/>
      <c r="B24" s="53">
        <v>46194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thickBot="1" ht="16.5">
      <c r="A25" s="34"/>
      <c r="B25" s="53">
        <v>46195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thickBot="1" ht="16.5">
      <c r="A26" s="34"/>
      <c r="B26" s="53">
        <v>46196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thickBot="1" ht="16.5">
      <c r="A27" s="34"/>
      <c r="B27" s="53">
        <v>46197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thickBot="1" ht="16.5">
      <c r="A28" s="34"/>
      <c r="B28" s="53">
        <v>46198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thickBot="1" ht="16.5">
      <c r="A29" s="34"/>
      <c r="B29" s="53">
        <v>46199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thickBot="1" ht="16.5">
      <c r="A30" s="34"/>
      <c r="B30" s="53">
        <v>46200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thickBot="1" ht="16.5">
      <c r="A31" s="34"/>
      <c r="B31" s="53">
        <v>46201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thickBot="1" ht="16.5">
      <c r="A32" s="34"/>
      <c r="B32" s="53">
        <v>46202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thickBot="1" ht="16.5">
      <c r="A33" s="34"/>
      <c r="B33" s="53">
        <v>46203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thickBot="1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thickTop="1" thickBot="1" ht="17.25">
      <c r="A39" s="34"/>
      <c r="B39" s="47">
        <v>46174</v>
      </c>
      <c r="C39" s="48">
        <f>SUM(E39:AB39)</f>
        <v>-83.572499999999991</v>
      </c>
      <c r="D39" s="49"/>
      <c r="E39" s="50">
        <v>-11.390000000000001</v>
      </c>
      <c r="F39" s="51">
        <v>-10.984999999999999</v>
      </c>
      <c r="G39" s="51">
        <v>-2.2050000000000001</v>
      </c>
      <c r="H39" s="51">
        <v>-8.8224999999999998</v>
      </c>
      <c r="I39" s="51">
        <v>-9.6125000000000007</v>
      </c>
      <c r="J39" s="51">
        <v>-7.8550000000000004</v>
      </c>
      <c r="K39" s="51">
        <v>-13.022500000000001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-9.3424999999999994</v>
      </c>
      <c r="W39" s="51">
        <v>0</v>
      </c>
      <c r="X39" s="51">
        <v>0</v>
      </c>
      <c r="Y39" s="51">
        <v>0</v>
      </c>
      <c r="Z39" s="51">
        <v>-6.9249999999999998</v>
      </c>
      <c r="AA39" s="51">
        <v>0</v>
      </c>
      <c r="AB39" s="52">
        <v>-3.4125000000000001</v>
      </c>
    </row>
    <row r="40" thickBot="1" ht="16.5">
      <c r="A40" s="34"/>
      <c r="B40" s="53">
        <v>46175</v>
      </c>
      <c r="C40" s="48">
        <f>SUM(E40:AB40)</f>
        <v>-49.6875</v>
      </c>
      <c r="D40" s="49"/>
      <c r="E40" s="50">
        <v>-9.3025000000000002</v>
      </c>
      <c r="F40" s="51">
        <v>-0.28000000000000003</v>
      </c>
      <c r="G40" s="51">
        <v>0</v>
      </c>
      <c r="H40" s="51">
        <v>-1.3400000000000001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-1.5700000000000001</v>
      </c>
      <c r="T40" s="51">
        <v>-2.8300000000000001</v>
      </c>
      <c r="U40" s="51">
        <v>0</v>
      </c>
      <c r="V40" s="51">
        <v>0</v>
      </c>
      <c r="W40" s="51">
        <v>-11.2475</v>
      </c>
      <c r="X40" s="51">
        <v>-11.8375</v>
      </c>
      <c r="Y40" s="51">
        <v>0</v>
      </c>
      <c r="Z40" s="51">
        <v>0</v>
      </c>
      <c r="AA40" s="51">
        <v>-8.6724999999999994</v>
      </c>
      <c r="AB40" s="52">
        <v>-2.6074999999999999</v>
      </c>
    </row>
    <row r="41" thickBot="1" ht="16.5">
      <c r="A41" s="34"/>
      <c r="B41" s="53">
        <v>46176</v>
      </c>
      <c r="C41" s="48">
        <f>SUM(E41:AB41)</f>
        <v>-15.077500000000001</v>
      </c>
      <c r="D41" s="49"/>
      <c r="E41" s="50">
        <v>0</v>
      </c>
      <c r="F41" s="51">
        <v>-1.2075</v>
      </c>
      <c r="G41" s="51">
        <v>-2.29</v>
      </c>
      <c r="H41" s="51">
        <v>0</v>
      </c>
      <c r="I41" s="51">
        <v>0</v>
      </c>
      <c r="J41" s="51">
        <v>-0.23000000000000001</v>
      </c>
      <c r="K41" s="51">
        <v>0</v>
      </c>
      <c r="L41" s="51">
        <v>-3.2949999999999999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-8.0549999999999997</v>
      </c>
      <c r="AB41" s="52">
        <v>0</v>
      </c>
    </row>
    <row r="42" thickBot="1" ht="16.5">
      <c r="A42" s="34"/>
      <c r="B42" s="53">
        <v>46177</v>
      </c>
      <c r="C42" s="48">
        <f>SUM(E42:AB42)</f>
        <v>-49.355000000000004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-3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-12.185</v>
      </c>
      <c r="W42" s="51">
        <v>0</v>
      </c>
      <c r="X42" s="51">
        <v>0</v>
      </c>
      <c r="Y42" s="51">
        <v>-11.975</v>
      </c>
      <c r="Z42" s="51">
        <v>-7.29</v>
      </c>
      <c r="AA42" s="51">
        <v>-12.4475</v>
      </c>
      <c r="AB42" s="52">
        <v>-2.4575</v>
      </c>
    </row>
    <row r="43" thickBot="1" ht="16.5">
      <c r="A43" s="34"/>
      <c r="B43" s="53">
        <v>46178</v>
      </c>
      <c r="C43" s="48">
        <f>SUM(E43:AB43)</f>
        <v>-41.8125</v>
      </c>
      <c r="D43" s="49"/>
      <c r="E43" s="50">
        <v>0</v>
      </c>
      <c r="F43" s="51">
        <v>-2.6600000000000001</v>
      </c>
      <c r="G43" s="51">
        <v>0</v>
      </c>
      <c r="H43" s="51">
        <v>0</v>
      </c>
      <c r="I43" s="51">
        <v>0</v>
      </c>
      <c r="J43" s="51">
        <v>-3</v>
      </c>
      <c r="K43" s="51">
        <v>-2.3199999999999998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-4.2350000000000003</v>
      </c>
      <c r="W43" s="51">
        <v>0</v>
      </c>
      <c r="X43" s="51">
        <v>-5.3274999999999997</v>
      </c>
      <c r="Y43" s="51">
        <v>-8.0024999999999995</v>
      </c>
      <c r="Z43" s="51">
        <v>-4.79</v>
      </c>
      <c r="AA43" s="51">
        <v>-11.477499999999999</v>
      </c>
      <c r="AB43" s="52">
        <v>0</v>
      </c>
    </row>
    <row r="44" thickBot="1" ht="16.5">
      <c r="A44" s="34"/>
      <c r="B44" s="53">
        <v>46179</v>
      </c>
      <c r="C44" s="48">
        <f>SUM(E44:AB44)</f>
        <v>-5.3399999999999999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-0.41999999999999998</v>
      </c>
      <c r="W44" s="51">
        <v>0</v>
      </c>
      <c r="X44" s="51">
        <v>-2.0600000000000001</v>
      </c>
      <c r="Y44" s="51">
        <v>0</v>
      </c>
      <c r="Z44" s="51">
        <v>-0.26000000000000001</v>
      </c>
      <c r="AA44" s="51">
        <v>-2.6000000000000001</v>
      </c>
      <c r="AB44" s="52">
        <v>0</v>
      </c>
    </row>
    <row r="45" thickBot="1" ht="16.5">
      <c r="A45" s="34"/>
      <c r="B45" s="53">
        <v>46180</v>
      </c>
      <c r="C45" s="48">
        <f>SUM(E45:AB45)</f>
        <v>0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thickBot="1" ht="16.5">
      <c r="A46" s="34"/>
      <c r="B46" s="53">
        <v>46181</v>
      </c>
      <c r="C46" s="48">
        <f>SUM(E46:AB46)</f>
        <v>-20.232500000000002</v>
      </c>
      <c r="D46" s="49"/>
      <c r="E46" s="50">
        <v>-1.97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-10.612500000000001</v>
      </c>
      <c r="Y46" s="51">
        <v>-7.6500000000000004</v>
      </c>
      <c r="Z46" s="51">
        <v>0</v>
      </c>
      <c r="AA46" s="51">
        <v>0</v>
      </c>
      <c r="AB46" s="52">
        <v>0</v>
      </c>
    </row>
    <row r="47" thickBot="1" ht="16.5">
      <c r="A47" s="34"/>
      <c r="B47" s="53">
        <v>46182</v>
      </c>
      <c r="C47" s="48">
        <f>SUM(E47:AB47)</f>
        <v>-32.135000000000005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-5.3849999999999998</v>
      </c>
      <c r="Z47" s="51">
        <v>-8.5675000000000008</v>
      </c>
      <c r="AA47" s="51">
        <v>-11.685</v>
      </c>
      <c r="AB47" s="52">
        <v>-6.4974999999999996</v>
      </c>
    </row>
    <row r="48" thickBot="1" ht="16.5">
      <c r="A48" s="34"/>
      <c r="B48" s="53">
        <v>46183</v>
      </c>
      <c r="C48" s="48">
        <f>SUM(E48:AB48)</f>
        <v>-55.727499999999999</v>
      </c>
      <c r="D48" s="49"/>
      <c r="E48" s="50">
        <v>-0.040000000000000001</v>
      </c>
      <c r="F48" s="51">
        <v>-3.7725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-1.1000000000000001</v>
      </c>
      <c r="M48" s="51">
        <v>0</v>
      </c>
      <c r="N48" s="51">
        <v>-2.5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-8.1875</v>
      </c>
      <c r="W48" s="51">
        <v>-0.21249999999999999</v>
      </c>
      <c r="X48" s="51">
        <v>-10.862500000000001</v>
      </c>
      <c r="Y48" s="51">
        <v>-11.5425</v>
      </c>
      <c r="Z48" s="51">
        <v>-4.3200000000000003</v>
      </c>
      <c r="AA48" s="51">
        <v>-11.282500000000001</v>
      </c>
      <c r="AB48" s="52">
        <v>-1.9075</v>
      </c>
    </row>
    <row r="49" thickBot="1" ht="16.5">
      <c r="A49" s="34"/>
      <c r="B49" s="53">
        <v>46184</v>
      </c>
      <c r="C49" s="48">
        <f>SUM(E49:AB49)</f>
        <v>-15.93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-9.6050000000000004</v>
      </c>
      <c r="Y49" s="51">
        <v>-0.19500000000000001</v>
      </c>
      <c r="Z49" s="51">
        <v>-4.1875</v>
      </c>
      <c r="AA49" s="51">
        <v>-1.9424999999999999</v>
      </c>
      <c r="AB49" s="52">
        <v>0</v>
      </c>
    </row>
    <row r="50" thickBot="1" ht="16.5">
      <c r="A50" s="34"/>
      <c r="B50" s="53">
        <v>46185</v>
      </c>
      <c r="C50" s="48">
        <f>SUM(E50:AB50)</f>
        <v>-66.222499999999997</v>
      </c>
      <c r="D50" s="49"/>
      <c r="E50" s="50">
        <v>-8.8949999999999996</v>
      </c>
      <c r="F50" s="51">
        <v>0</v>
      </c>
      <c r="G50" s="51">
        <v>0</v>
      </c>
      <c r="H50" s="51">
        <v>0</v>
      </c>
      <c r="I50" s="51">
        <v>0</v>
      </c>
      <c r="J50" s="51">
        <v>-3</v>
      </c>
      <c r="K50" s="51">
        <v>0</v>
      </c>
      <c r="L50" s="51">
        <v>-2.9199999999999999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-11.1175</v>
      </c>
      <c r="X50" s="51">
        <v>-9.9600000000000009</v>
      </c>
      <c r="Y50" s="51">
        <v>0</v>
      </c>
      <c r="Z50" s="51">
        <v>-9.4474999999999998</v>
      </c>
      <c r="AA50" s="51">
        <v>-11.8725</v>
      </c>
      <c r="AB50" s="52">
        <v>-9.0099999999999998</v>
      </c>
    </row>
    <row r="51" thickBot="1" ht="16.5">
      <c r="A51" s="34"/>
      <c r="B51" s="53">
        <v>46186</v>
      </c>
      <c r="C51" s="48">
        <f>SUM(E51:AB51)</f>
        <v>-9.4600000000000009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-2.9100000000000001</v>
      </c>
      <c r="X51" s="51">
        <v>-2.9199999999999999</v>
      </c>
      <c r="Y51" s="51">
        <v>-2.8799999999999999</v>
      </c>
      <c r="Z51" s="51">
        <v>0</v>
      </c>
      <c r="AA51" s="51">
        <v>-0.35999999999999999</v>
      </c>
      <c r="AB51" s="52">
        <v>-0.39000000000000001</v>
      </c>
    </row>
    <row r="52" thickBot="1" ht="16.5">
      <c r="A52" s="34"/>
      <c r="B52" s="53">
        <v>46187</v>
      </c>
      <c r="C52" s="48">
        <f>SUM(E52:AB52)</f>
        <v>-43.209999999999994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-1.55</v>
      </c>
      <c r="X52" s="51">
        <v>-9.6475000000000009</v>
      </c>
      <c r="Y52" s="51">
        <v>-11.297499999999999</v>
      </c>
      <c r="Z52" s="51">
        <v>-10.727499999999999</v>
      </c>
      <c r="AA52" s="51">
        <v>-9.9875000000000007</v>
      </c>
      <c r="AB52" s="52">
        <v>0</v>
      </c>
    </row>
    <row r="53" thickBot="1" ht="16.5">
      <c r="A53" s="34"/>
      <c r="B53" s="53">
        <v>46188</v>
      </c>
      <c r="C53" s="48">
        <f>SUM(E53:AB53)</f>
        <v>-19.537500000000001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-6.3600000000000003</v>
      </c>
      <c r="Y53" s="51">
        <v>-11.4475</v>
      </c>
      <c r="Z53" s="51">
        <v>-1.73</v>
      </c>
      <c r="AA53" s="51">
        <v>0</v>
      </c>
      <c r="AB53" s="52">
        <v>0</v>
      </c>
    </row>
    <row r="54" thickBot="1" ht="16.5">
      <c r="A54" s="34"/>
      <c r="B54" s="53">
        <v>46189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thickBot="1" ht="16.5">
      <c r="A55" s="34"/>
      <c r="B55" s="53">
        <v>46190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thickBot="1" ht="16.5">
      <c r="A56" s="34"/>
      <c r="B56" s="53">
        <v>46191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thickBot="1" ht="16.5">
      <c r="A57" s="34"/>
      <c r="B57" s="53">
        <v>46192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thickBot="1" ht="16.5">
      <c r="A58" s="34"/>
      <c r="B58" s="53">
        <v>46193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thickBot="1" ht="16.5">
      <c r="A59" s="34"/>
      <c r="B59" s="53">
        <v>46194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thickBot="1" ht="16.5">
      <c r="A60" s="34"/>
      <c r="B60" s="53">
        <v>46195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thickBot="1" ht="16.5">
      <c r="A61" s="34"/>
      <c r="B61" s="53">
        <v>46196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thickBot="1" ht="16.5">
      <c r="A62" s="34"/>
      <c r="B62" s="53">
        <v>46197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thickBot="1" ht="16.5">
      <c r="A63" s="34"/>
      <c r="B63" s="53">
        <v>46198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thickBot="1" ht="16.5">
      <c r="A64" s="34"/>
      <c r="B64" s="53">
        <v>46199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thickBot="1" ht="16.5">
      <c r="A65" s="34"/>
      <c r="B65" s="53">
        <v>46200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thickBot="1" ht="16.5">
      <c r="A66" s="34"/>
      <c r="B66" s="53">
        <v>46201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thickBot="1" ht="16.5">
      <c r="A67" s="34"/>
      <c r="B67" s="53">
        <v>46202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thickBot="1" ht="16.5">
      <c r="A68" s="34"/>
      <c r="B68" s="53">
        <v>46203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thickBot="1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thickTop="1" thickBot="1" ht="17.25">
      <c r="A74" s="34"/>
      <c r="B74" s="47">
        <v>46174</v>
      </c>
      <c r="C74" s="58">
        <f>SUMIF(E74:AB74,"&gt;0")</f>
        <v>108.20249999999999</v>
      </c>
      <c r="D74" s="59">
        <f>SUMIF(E74:AB74,"&lt;0")</f>
        <v>0</v>
      </c>
      <c r="E74" s="60">
        <f>E4+ABS(E39)</f>
        <v>11.390000000000001</v>
      </c>
      <c r="F74" s="60">
        <f t="shared" ref="F74:AB74" si="0">F4+ABS(F39)</f>
        <v>10.984999999999999</v>
      </c>
      <c r="G74" s="60">
        <f t="shared" si="0"/>
        <v>2.2050000000000001</v>
      </c>
      <c r="H74" s="60">
        <f t="shared" si="0"/>
        <v>8.8224999999999998</v>
      </c>
      <c r="I74" s="60">
        <f t="shared" si="0"/>
        <v>9.6125000000000007</v>
      </c>
      <c r="J74" s="60">
        <f t="shared" si="0"/>
        <v>7.8550000000000004</v>
      </c>
      <c r="K74" s="60">
        <f t="shared" si="0"/>
        <v>13.022500000000001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9.3424999999999994</v>
      </c>
      <c r="W74" s="60">
        <f t="shared" si="0"/>
        <v>1.28</v>
      </c>
      <c r="X74" s="60">
        <f t="shared" si="0"/>
        <v>3.3799999999999999</v>
      </c>
      <c r="Y74" s="60">
        <f t="shared" si="0"/>
        <v>15.140000000000001</v>
      </c>
      <c r="Z74" s="60">
        <f t="shared" si="0"/>
        <v>8.6649999999999991</v>
      </c>
      <c r="AA74" s="60">
        <f t="shared" si="0"/>
        <v>3.0899999999999999</v>
      </c>
      <c r="AB74" s="61">
        <f t="shared" si="0"/>
        <v>3.4125000000000001</v>
      </c>
    </row>
    <row r="75" thickBot="1" ht="16.5">
      <c r="A75" s="34"/>
      <c r="B75" s="53">
        <v>46175</v>
      </c>
      <c r="C75" s="58">
        <f>SUMIF(E75:AB75,"&gt;0")</f>
        <v>133.315</v>
      </c>
      <c r="D75" s="59">
        <f>SUMIF(E75:AB75,"&lt;0")</f>
        <v>0</v>
      </c>
      <c r="E75" s="60">
        <f t="shared" ref="E75:S103" si="1">E5+ABS(E40)</f>
        <v>9.3025000000000002</v>
      </c>
      <c r="F75" s="60">
        <f t="shared" si="1"/>
        <v>0.60499999999999998</v>
      </c>
      <c r="G75" s="60">
        <f t="shared" si="1"/>
        <v>0</v>
      </c>
      <c r="H75" s="60">
        <f t="shared" si="1"/>
        <v>1.3400000000000001</v>
      </c>
      <c r="I75" s="60">
        <f t="shared" si="1"/>
        <v>3</v>
      </c>
      <c r="J75" s="60">
        <f t="shared" si="1"/>
        <v>0.25</v>
      </c>
      <c r="K75" s="60">
        <f t="shared" si="1"/>
        <v>14.285</v>
      </c>
      <c r="L75" s="60">
        <f t="shared" si="1"/>
        <v>15.734999999999999</v>
      </c>
      <c r="M75" s="60">
        <f t="shared" si="1"/>
        <v>14.2575</v>
      </c>
      <c r="N75" s="60">
        <f t="shared" si="1"/>
        <v>3</v>
      </c>
      <c r="O75" s="60">
        <f t="shared" si="1"/>
        <v>3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1.5700000000000001</v>
      </c>
      <c r="T75" s="60">
        <f t="shared" ref="T75:AB75" si="2">T5+ABS(T40)</f>
        <v>2.8300000000000001</v>
      </c>
      <c r="U75" s="60">
        <f t="shared" si="2"/>
        <v>2.7999999999999998</v>
      </c>
      <c r="V75" s="60">
        <f t="shared" si="2"/>
        <v>13.17</v>
      </c>
      <c r="W75" s="60">
        <f t="shared" si="2"/>
        <v>11.2475</v>
      </c>
      <c r="X75" s="60">
        <f t="shared" si="2"/>
        <v>11.8375</v>
      </c>
      <c r="Y75" s="60">
        <f t="shared" si="2"/>
        <v>7.8550000000000004</v>
      </c>
      <c r="Z75" s="60">
        <f t="shared" si="2"/>
        <v>3.8300000000000001</v>
      </c>
      <c r="AA75" s="60">
        <f t="shared" si="2"/>
        <v>9.7024999999999988</v>
      </c>
      <c r="AB75" s="62">
        <f t="shared" si="2"/>
        <v>3.6974999999999998</v>
      </c>
    </row>
    <row r="76" thickBot="1" ht="16.5">
      <c r="A76" s="34"/>
      <c r="B76" s="53">
        <v>46176</v>
      </c>
      <c r="C76" s="58">
        <f>SUMIF(E76:AB76,"&gt;0")</f>
        <v>81.862500000000011</v>
      </c>
      <c r="D76" s="59">
        <f>SUMIF(E76:AB76,"&lt;0")</f>
        <v>0</v>
      </c>
      <c r="E76" s="60">
        <f t="shared" si="1"/>
        <v>10.145</v>
      </c>
      <c r="F76" s="60">
        <f t="shared" si="1"/>
        <v>2.6675</v>
      </c>
      <c r="G76" s="60">
        <f t="shared" si="1"/>
        <v>2.29</v>
      </c>
      <c r="H76" s="60">
        <f t="shared" si="1"/>
        <v>0.93999999999999995</v>
      </c>
      <c r="I76" s="60">
        <f t="shared" si="1"/>
        <v>3</v>
      </c>
      <c r="J76" s="60">
        <f t="shared" si="1"/>
        <v>0.23000000000000001</v>
      </c>
      <c r="K76" s="60">
        <f t="shared" si="1"/>
        <v>4.5025000000000004</v>
      </c>
      <c r="L76" s="60">
        <f t="shared" si="1"/>
        <v>3.2949999999999999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15.1675</v>
      </c>
      <c r="W76" s="60">
        <f t="shared" si="3"/>
        <v>15.112500000000001</v>
      </c>
      <c r="X76" s="60">
        <f t="shared" si="3"/>
        <v>1.5674999999999999</v>
      </c>
      <c r="Y76" s="60">
        <f t="shared" si="3"/>
        <v>5.6449999999999996</v>
      </c>
      <c r="Z76" s="60">
        <f t="shared" si="3"/>
        <v>4</v>
      </c>
      <c r="AA76" s="60">
        <f t="shared" si="3"/>
        <v>8.0549999999999997</v>
      </c>
      <c r="AB76" s="62">
        <f t="shared" si="3"/>
        <v>5.2450000000000001</v>
      </c>
    </row>
    <row r="77" thickBot="1" ht="16.5">
      <c r="A77" s="34"/>
      <c r="B77" s="53">
        <v>46177</v>
      </c>
      <c r="C77" s="58">
        <f>SUMIF(E77:AB77,"&gt;0")</f>
        <v>85.535000000000011</v>
      </c>
      <c r="D77" s="59">
        <f>SUMIF(E77:AB77,"&lt;0")</f>
        <v>0</v>
      </c>
      <c r="E77" s="60">
        <f t="shared" si="1"/>
        <v>8.4824999999999999</v>
      </c>
      <c r="F77" s="60">
        <f t="shared" si="1"/>
        <v>6.9050000000000002</v>
      </c>
      <c r="G77" s="60">
        <f t="shared" si="1"/>
        <v>0</v>
      </c>
      <c r="H77" s="60">
        <f t="shared" si="1"/>
        <v>0</v>
      </c>
      <c r="I77" s="60">
        <f t="shared" si="1"/>
        <v>3</v>
      </c>
      <c r="J77" s="60">
        <f t="shared" si="1"/>
        <v>0.95999999999999996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12.185</v>
      </c>
      <c r="W77" s="60">
        <f t="shared" si="4"/>
        <v>9.2874999999999996</v>
      </c>
      <c r="X77" s="60">
        <f t="shared" si="4"/>
        <v>10.385</v>
      </c>
      <c r="Y77" s="60">
        <f t="shared" si="4"/>
        <v>11.975</v>
      </c>
      <c r="Z77" s="60">
        <f t="shared" si="4"/>
        <v>7.29</v>
      </c>
      <c r="AA77" s="60">
        <f t="shared" si="4"/>
        <v>12.4475</v>
      </c>
      <c r="AB77" s="62">
        <f t="shared" si="4"/>
        <v>2.6175000000000002</v>
      </c>
    </row>
    <row r="78" thickBot="1" ht="16.5">
      <c r="A78" s="34"/>
      <c r="B78" s="53">
        <v>46178</v>
      </c>
      <c r="C78" s="58">
        <f>SUMIF(E78:AB78,"&gt;0")</f>
        <v>51.079999999999998</v>
      </c>
      <c r="D78" s="59">
        <f>SUMIF(E78:AB78,"&lt;0")</f>
        <v>0</v>
      </c>
      <c r="E78" s="60">
        <f t="shared" si="1"/>
        <v>3</v>
      </c>
      <c r="F78" s="60">
        <f t="shared" si="1"/>
        <v>2.6600000000000001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3</v>
      </c>
      <c r="K78" s="60">
        <f t="shared" si="1"/>
        <v>2.3199999999999998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4.2350000000000003</v>
      </c>
      <c r="W78" s="60">
        <f t="shared" si="5"/>
        <v>4.3875000000000002</v>
      </c>
      <c r="X78" s="60">
        <f t="shared" si="5"/>
        <v>5.3274999999999997</v>
      </c>
      <c r="Y78" s="60">
        <f t="shared" si="5"/>
        <v>8.0024999999999995</v>
      </c>
      <c r="Z78" s="60">
        <f t="shared" si="5"/>
        <v>4.79</v>
      </c>
      <c r="AA78" s="60">
        <f t="shared" si="5"/>
        <v>11.477499999999999</v>
      </c>
      <c r="AB78" s="62">
        <f t="shared" si="5"/>
        <v>1.8799999999999999</v>
      </c>
    </row>
    <row r="79" thickBot="1" ht="16.5">
      <c r="A79" s="34"/>
      <c r="B79" s="53">
        <v>46179</v>
      </c>
      <c r="C79" s="58">
        <f>SUMIF(E79:AB79,"&gt;0")</f>
        <v>20.530000000000001</v>
      </c>
      <c r="D79" s="59">
        <f>SUMIF(E79:AB79,"&lt;0")</f>
        <v>0</v>
      </c>
      <c r="E79" s="60">
        <f t="shared" si="1"/>
        <v>3</v>
      </c>
      <c r="F79" s="60">
        <f t="shared" si="1"/>
        <v>3</v>
      </c>
      <c r="G79" s="60">
        <f t="shared" si="1"/>
        <v>3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0.41999999999999998</v>
      </c>
      <c r="W79" s="60">
        <f t="shared" si="6"/>
        <v>1.1899999999999999</v>
      </c>
      <c r="X79" s="60">
        <f t="shared" si="6"/>
        <v>2.0600000000000001</v>
      </c>
      <c r="Y79" s="60">
        <f t="shared" si="6"/>
        <v>2</v>
      </c>
      <c r="Z79" s="60">
        <f t="shared" si="6"/>
        <v>0.26000000000000001</v>
      </c>
      <c r="AA79" s="60">
        <f t="shared" si="6"/>
        <v>2.6000000000000001</v>
      </c>
      <c r="AB79" s="62">
        <f t="shared" si="6"/>
        <v>3</v>
      </c>
    </row>
    <row r="80" thickBot="1" ht="16.5">
      <c r="A80" s="34"/>
      <c r="B80" s="53">
        <v>46180</v>
      </c>
      <c r="C80" s="58">
        <f>SUMIF(E80:AB80,"&gt;0")</f>
        <v>71.992499999999993</v>
      </c>
      <c r="D80" s="59">
        <f>SUMIF(E80:AB80,"&lt;0")</f>
        <v>0</v>
      </c>
      <c r="E80" s="60">
        <f t="shared" si="1"/>
        <v>11.42</v>
      </c>
      <c r="F80" s="60">
        <f t="shared" si="1"/>
        <v>3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0</v>
      </c>
      <c r="V80" s="60">
        <f t="shared" si="7"/>
        <v>0</v>
      </c>
      <c r="W80" s="60">
        <f t="shared" si="7"/>
        <v>10.725</v>
      </c>
      <c r="X80" s="60">
        <f t="shared" si="7"/>
        <v>15.022500000000001</v>
      </c>
      <c r="Y80" s="60">
        <f t="shared" si="7"/>
        <v>10.0175</v>
      </c>
      <c r="Z80" s="60">
        <f t="shared" si="7"/>
        <v>15.5825</v>
      </c>
      <c r="AA80" s="60">
        <f t="shared" si="7"/>
        <v>3.2250000000000001</v>
      </c>
      <c r="AB80" s="62">
        <f t="shared" si="7"/>
        <v>3</v>
      </c>
    </row>
    <row r="81" thickBot="1" ht="16.5">
      <c r="A81" s="34"/>
      <c r="B81" s="53">
        <v>46181</v>
      </c>
      <c r="C81" s="58">
        <f>SUMIF(E81:AB81,"&gt;0")</f>
        <v>78.349999999999994</v>
      </c>
      <c r="D81" s="59">
        <f>SUMIF(E81:AB81,"&lt;0")</f>
        <v>0</v>
      </c>
      <c r="E81" s="60">
        <f t="shared" si="1"/>
        <v>1.97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1.1599999999999999</v>
      </c>
      <c r="K81" s="60">
        <f t="shared" si="1"/>
        <v>3</v>
      </c>
      <c r="L81" s="60">
        <f t="shared" si="1"/>
        <v>3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0</v>
      </c>
      <c r="V81" s="60">
        <f t="shared" si="8"/>
        <v>0</v>
      </c>
      <c r="W81" s="60">
        <f t="shared" si="8"/>
        <v>14.35</v>
      </c>
      <c r="X81" s="60">
        <f t="shared" si="8"/>
        <v>10.612500000000001</v>
      </c>
      <c r="Y81" s="60">
        <f t="shared" si="8"/>
        <v>7.6500000000000004</v>
      </c>
      <c r="Z81" s="60">
        <f t="shared" si="8"/>
        <v>14.637499999999999</v>
      </c>
      <c r="AA81" s="60">
        <f t="shared" si="8"/>
        <v>13.705</v>
      </c>
      <c r="AB81" s="62">
        <f t="shared" si="8"/>
        <v>8.2650000000000006</v>
      </c>
    </row>
    <row r="82" thickBot="1" ht="16.5">
      <c r="A82" s="34"/>
      <c r="B82" s="53">
        <v>46182</v>
      </c>
      <c r="C82" s="58">
        <f>SUMIF(E82:AB82,"&gt;0")</f>
        <v>95.549999999999997</v>
      </c>
      <c r="D82" s="59">
        <f>SUMIF(E82:AB82,"&lt;0")</f>
        <v>0</v>
      </c>
      <c r="E82" s="60">
        <f t="shared" si="1"/>
        <v>3</v>
      </c>
      <c r="F82" s="60">
        <f t="shared" si="1"/>
        <v>3</v>
      </c>
      <c r="G82" s="60">
        <f t="shared" si="1"/>
        <v>3</v>
      </c>
      <c r="H82" s="60">
        <f t="shared" si="1"/>
        <v>3</v>
      </c>
      <c r="I82" s="60">
        <f t="shared" si="1"/>
        <v>3</v>
      </c>
      <c r="J82" s="60">
        <f t="shared" si="1"/>
        <v>3</v>
      </c>
      <c r="K82" s="60">
        <f t="shared" si="1"/>
        <v>3</v>
      </c>
      <c r="L82" s="60">
        <f t="shared" si="1"/>
        <v>3</v>
      </c>
      <c r="M82" s="60">
        <f t="shared" si="1"/>
        <v>3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15.202500000000001</v>
      </c>
      <c r="W82" s="60">
        <f t="shared" si="9"/>
        <v>10.7125</v>
      </c>
      <c r="X82" s="60">
        <f t="shared" si="9"/>
        <v>10.5</v>
      </c>
      <c r="Y82" s="60">
        <f t="shared" si="9"/>
        <v>5.3849999999999998</v>
      </c>
      <c r="Z82" s="60">
        <f t="shared" si="9"/>
        <v>8.5675000000000008</v>
      </c>
      <c r="AA82" s="60">
        <f t="shared" si="9"/>
        <v>11.685</v>
      </c>
      <c r="AB82" s="62">
        <f t="shared" si="9"/>
        <v>6.4974999999999996</v>
      </c>
    </row>
    <row r="83" thickBot="1" ht="16.5">
      <c r="A83" s="34"/>
      <c r="B83" s="53">
        <v>46183</v>
      </c>
      <c r="C83" s="58">
        <f>SUMIF(E83:AB83,"&gt;0")</f>
        <v>93.177499999999995</v>
      </c>
      <c r="D83" s="59">
        <f>SUMIF(E83:AB83,"&lt;0")</f>
        <v>0</v>
      </c>
      <c r="E83" s="60">
        <f t="shared" si="1"/>
        <v>2.48</v>
      </c>
      <c r="F83" s="60">
        <f t="shared" si="1"/>
        <v>3.7725</v>
      </c>
      <c r="G83" s="60">
        <f t="shared" si="1"/>
        <v>3</v>
      </c>
      <c r="H83" s="60">
        <f t="shared" si="1"/>
        <v>3</v>
      </c>
      <c r="I83" s="60">
        <f t="shared" si="1"/>
        <v>3</v>
      </c>
      <c r="J83" s="60">
        <f t="shared" si="1"/>
        <v>3</v>
      </c>
      <c r="K83" s="60">
        <f t="shared" si="1"/>
        <v>1.0800000000000001</v>
      </c>
      <c r="L83" s="60">
        <f t="shared" si="1"/>
        <v>1.1000000000000001</v>
      </c>
      <c r="M83" s="60">
        <f t="shared" si="1"/>
        <v>1.27</v>
      </c>
      <c r="N83" s="60">
        <f t="shared" si="1"/>
        <v>2.5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9.9949999999999992</v>
      </c>
      <c r="U83" s="60">
        <f t="shared" si="10"/>
        <v>7.6749999999999998</v>
      </c>
      <c r="V83" s="60">
        <f t="shared" si="10"/>
        <v>8.1875</v>
      </c>
      <c r="W83" s="60">
        <f t="shared" si="10"/>
        <v>1.4124999999999999</v>
      </c>
      <c r="X83" s="60">
        <f t="shared" si="10"/>
        <v>10.862500000000001</v>
      </c>
      <c r="Y83" s="60">
        <f t="shared" si="10"/>
        <v>11.5425</v>
      </c>
      <c r="Z83" s="60">
        <f t="shared" si="10"/>
        <v>4.3200000000000003</v>
      </c>
      <c r="AA83" s="60">
        <f t="shared" si="10"/>
        <v>11.282500000000001</v>
      </c>
      <c r="AB83" s="62">
        <f t="shared" si="10"/>
        <v>3.6974999999999998</v>
      </c>
    </row>
    <row r="84" thickBot="1" ht="16.5">
      <c r="A84" s="34"/>
      <c r="B84" s="53">
        <v>46184</v>
      </c>
      <c r="C84" s="58">
        <f>SUMIF(E84:AB84,"&gt;0")</f>
        <v>48.895000000000003</v>
      </c>
      <c r="D84" s="59">
        <f>SUMIF(E84:AB84,"&lt;0")</f>
        <v>0</v>
      </c>
      <c r="E84" s="60">
        <f t="shared" si="1"/>
        <v>1.9350000000000001</v>
      </c>
      <c r="F84" s="60">
        <f t="shared" si="1"/>
        <v>10.49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3</v>
      </c>
      <c r="W84" s="60">
        <f t="shared" si="11"/>
        <v>2.6549999999999998</v>
      </c>
      <c r="X84" s="60">
        <f t="shared" si="11"/>
        <v>9.6050000000000004</v>
      </c>
      <c r="Y84" s="60">
        <f t="shared" si="11"/>
        <v>1.395</v>
      </c>
      <c r="Z84" s="60">
        <f t="shared" si="11"/>
        <v>4.1875</v>
      </c>
      <c r="AA84" s="60">
        <f t="shared" si="11"/>
        <v>4.9424999999999999</v>
      </c>
      <c r="AB84" s="62">
        <f t="shared" si="11"/>
        <v>10.685</v>
      </c>
    </row>
    <row r="85" thickBot="1" ht="16.5">
      <c r="A85" s="34"/>
      <c r="B85" s="53">
        <v>46185</v>
      </c>
      <c r="C85" s="58">
        <f>SUMIF(E85:AB85,"&gt;0")</f>
        <v>85.377499999999998</v>
      </c>
      <c r="D85" s="59">
        <f>SUMIF(E85:AB85,"&lt;0")</f>
        <v>0</v>
      </c>
      <c r="E85" s="60">
        <f t="shared" si="1"/>
        <v>8.8949999999999996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3</v>
      </c>
      <c r="K85" s="60">
        <f t="shared" si="1"/>
        <v>3</v>
      </c>
      <c r="L85" s="60">
        <f t="shared" si="1"/>
        <v>2.9199999999999999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0.39250000000000002</v>
      </c>
      <c r="W85" s="60">
        <f t="shared" si="12"/>
        <v>11.1175</v>
      </c>
      <c r="X85" s="60">
        <f t="shared" si="12"/>
        <v>9.9600000000000009</v>
      </c>
      <c r="Y85" s="60">
        <f t="shared" si="12"/>
        <v>15.7525</v>
      </c>
      <c r="Z85" s="60">
        <f t="shared" si="12"/>
        <v>9.4474999999999998</v>
      </c>
      <c r="AA85" s="60">
        <f t="shared" si="12"/>
        <v>11.8725</v>
      </c>
      <c r="AB85" s="62">
        <f t="shared" si="12"/>
        <v>9.0199999999999996</v>
      </c>
    </row>
    <row r="86" thickBot="1" ht="16.5">
      <c r="A86" s="34"/>
      <c r="B86" s="53">
        <v>46186</v>
      </c>
      <c r="C86" s="58">
        <f>SUMIF(E86:AB86,"&gt;0")</f>
        <v>18.460000000000001</v>
      </c>
      <c r="D86" s="59">
        <f>SUMIF(E86:AB86,"&lt;0")</f>
        <v>0</v>
      </c>
      <c r="E86" s="60">
        <f t="shared" si="1"/>
        <v>0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3</v>
      </c>
      <c r="J86" s="60">
        <f t="shared" si="1"/>
        <v>3</v>
      </c>
      <c r="K86" s="60">
        <f t="shared" si="1"/>
        <v>0</v>
      </c>
      <c r="L86" s="60">
        <f t="shared" si="1"/>
        <v>0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0</v>
      </c>
      <c r="W86" s="60">
        <f t="shared" si="13"/>
        <v>2.9100000000000001</v>
      </c>
      <c r="X86" s="60">
        <f t="shared" si="13"/>
        <v>2.9199999999999999</v>
      </c>
      <c r="Y86" s="60">
        <f t="shared" si="13"/>
        <v>2.8799999999999999</v>
      </c>
      <c r="Z86" s="60">
        <f t="shared" si="13"/>
        <v>3</v>
      </c>
      <c r="AA86" s="60">
        <f t="shared" si="13"/>
        <v>0.35999999999999999</v>
      </c>
      <c r="AB86" s="62">
        <f t="shared" si="13"/>
        <v>0.39000000000000001</v>
      </c>
    </row>
    <row r="87" thickBot="1" ht="16.5">
      <c r="A87" s="34"/>
      <c r="B87" s="53">
        <v>46187</v>
      </c>
      <c r="C87" s="58">
        <f>SUMIF(E87:AB87,"&gt;0")</f>
        <v>48.590000000000003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0</v>
      </c>
      <c r="V87" s="60">
        <f t="shared" si="14"/>
        <v>0</v>
      </c>
      <c r="W87" s="60">
        <f t="shared" si="14"/>
        <v>1.99</v>
      </c>
      <c r="X87" s="60">
        <f t="shared" si="14"/>
        <v>9.6475000000000009</v>
      </c>
      <c r="Y87" s="60">
        <f t="shared" si="14"/>
        <v>11.297499999999999</v>
      </c>
      <c r="Z87" s="60">
        <f t="shared" si="14"/>
        <v>10.727499999999999</v>
      </c>
      <c r="AA87" s="60">
        <f t="shared" si="14"/>
        <v>9.9875000000000007</v>
      </c>
      <c r="AB87" s="62">
        <f t="shared" si="14"/>
        <v>4.9400000000000004</v>
      </c>
    </row>
    <row r="88" thickBot="1" ht="16.5">
      <c r="A88" s="34"/>
      <c r="B88" s="53">
        <v>46188</v>
      </c>
      <c r="C88" s="58">
        <f>SUMIF(E88:AB88,"&gt;0")</f>
        <v>56.837500000000006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0</v>
      </c>
      <c r="W88" s="60">
        <f t="shared" si="15"/>
        <v>2.7025000000000001</v>
      </c>
      <c r="X88" s="60">
        <f t="shared" si="15"/>
        <v>6.3600000000000003</v>
      </c>
      <c r="Y88" s="60">
        <f t="shared" si="15"/>
        <v>11.4475</v>
      </c>
      <c r="Z88" s="60">
        <f t="shared" si="15"/>
        <v>8.5</v>
      </c>
      <c r="AA88" s="60">
        <f t="shared" si="15"/>
        <v>12.112500000000001</v>
      </c>
      <c r="AB88" s="62">
        <f t="shared" si="15"/>
        <v>15.715</v>
      </c>
    </row>
    <row r="89" thickBot="1" ht="16.5">
      <c r="A89" s="34"/>
      <c r="B89" s="53">
        <v>46189</v>
      </c>
      <c r="C89" s="58">
        <f>SUMIF(E89:AB89,"&gt;0")</f>
        <v>0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0</v>
      </c>
      <c r="W89" s="60">
        <f t="shared" si="16"/>
        <v>0</v>
      </c>
      <c r="X89" s="60">
        <f t="shared" si="16"/>
        <v>0</v>
      </c>
      <c r="Y89" s="60">
        <f t="shared" si="16"/>
        <v>0</v>
      </c>
      <c r="Z89" s="60">
        <f t="shared" si="16"/>
        <v>0</v>
      </c>
      <c r="AA89" s="60">
        <f t="shared" si="16"/>
        <v>0</v>
      </c>
      <c r="AB89" s="62">
        <f t="shared" si="16"/>
        <v>0</v>
      </c>
    </row>
    <row r="90" thickBot="1" ht="16.5">
      <c r="A90" s="34"/>
      <c r="B90" s="53">
        <v>46190</v>
      </c>
      <c r="C90" s="58">
        <f>SUMIF(E90:AB90,"&gt;0")</f>
        <v>0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0</v>
      </c>
      <c r="V90" s="60">
        <f t="shared" si="17"/>
        <v>0</v>
      </c>
      <c r="W90" s="60">
        <f t="shared" si="17"/>
        <v>0</v>
      </c>
      <c r="X90" s="60">
        <f t="shared" si="17"/>
        <v>0</v>
      </c>
      <c r="Y90" s="60">
        <f t="shared" si="17"/>
        <v>0</v>
      </c>
      <c r="Z90" s="60">
        <f t="shared" si="17"/>
        <v>0</v>
      </c>
      <c r="AA90" s="60">
        <f t="shared" si="17"/>
        <v>0</v>
      </c>
      <c r="AB90" s="62">
        <f t="shared" si="17"/>
        <v>0</v>
      </c>
    </row>
    <row r="91" thickBot="1" ht="16.5">
      <c r="A91" s="34"/>
      <c r="B91" s="53">
        <v>46191</v>
      </c>
      <c r="C91" s="58">
        <f>SUMIF(E91:AB91,"&gt;0")</f>
        <v>0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0</v>
      </c>
      <c r="W91" s="60">
        <f t="shared" si="18"/>
        <v>0</v>
      </c>
      <c r="X91" s="60">
        <f t="shared" si="18"/>
        <v>0</v>
      </c>
      <c r="Y91" s="60">
        <f t="shared" si="18"/>
        <v>0</v>
      </c>
      <c r="Z91" s="60">
        <f t="shared" si="18"/>
        <v>0</v>
      </c>
      <c r="AA91" s="60">
        <f t="shared" si="18"/>
        <v>0</v>
      </c>
      <c r="AB91" s="62">
        <f t="shared" si="18"/>
        <v>0</v>
      </c>
    </row>
    <row r="92" thickBot="1" ht="16.5">
      <c r="A92" s="34"/>
      <c r="B92" s="53">
        <v>46192</v>
      </c>
      <c r="C92" s="58">
        <f>SUMIF(E92:AB92,"&gt;0")</f>
        <v>0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0</v>
      </c>
      <c r="W92" s="60">
        <f t="shared" si="19"/>
        <v>0</v>
      </c>
      <c r="X92" s="60">
        <f t="shared" si="19"/>
        <v>0</v>
      </c>
      <c r="Y92" s="60">
        <f t="shared" si="19"/>
        <v>0</v>
      </c>
      <c r="Z92" s="60">
        <f t="shared" si="19"/>
        <v>0</v>
      </c>
      <c r="AA92" s="60">
        <f t="shared" si="19"/>
        <v>0</v>
      </c>
      <c r="AB92" s="62">
        <f t="shared" si="19"/>
        <v>0</v>
      </c>
    </row>
    <row r="93" thickBot="1" ht="16.5">
      <c r="A93" s="34"/>
      <c r="B93" s="53">
        <v>46193</v>
      </c>
      <c r="C93" s="58">
        <f>SUMIF(E93:AB93,"&gt;0")</f>
        <v>0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0</v>
      </c>
      <c r="V93" s="60">
        <f t="shared" si="20"/>
        <v>0</v>
      </c>
      <c r="W93" s="60">
        <f t="shared" si="20"/>
        <v>0</v>
      </c>
      <c r="X93" s="60">
        <f t="shared" si="20"/>
        <v>0</v>
      </c>
      <c r="Y93" s="60">
        <f t="shared" si="20"/>
        <v>0</v>
      </c>
      <c r="Z93" s="60">
        <f t="shared" si="20"/>
        <v>0</v>
      </c>
      <c r="AA93" s="60">
        <f t="shared" si="20"/>
        <v>0</v>
      </c>
      <c r="AB93" s="62">
        <f t="shared" si="20"/>
        <v>0</v>
      </c>
    </row>
    <row r="94" thickBot="1" ht="16.5">
      <c r="A94" s="34"/>
      <c r="B94" s="53">
        <v>46194</v>
      </c>
      <c r="C94" s="58">
        <f>SUMIF(E94:AB94,"&gt;0")</f>
        <v>0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0</v>
      </c>
      <c r="V94" s="60">
        <f t="shared" si="21"/>
        <v>0</v>
      </c>
      <c r="W94" s="60">
        <f t="shared" si="21"/>
        <v>0</v>
      </c>
      <c r="X94" s="60">
        <f t="shared" si="21"/>
        <v>0</v>
      </c>
      <c r="Y94" s="60">
        <f t="shared" si="21"/>
        <v>0</v>
      </c>
      <c r="Z94" s="60">
        <f t="shared" si="21"/>
        <v>0</v>
      </c>
      <c r="AA94" s="60">
        <f t="shared" si="21"/>
        <v>0</v>
      </c>
      <c r="AB94" s="62">
        <f t="shared" si="21"/>
        <v>0</v>
      </c>
    </row>
    <row r="95" thickBot="1" ht="16.5">
      <c r="A95" s="34"/>
      <c r="B95" s="53">
        <v>46195</v>
      </c>
      <c r="C95" s="58">
        <f>SUMIF(E95:AB95,"&gt;0")</f>
        <v>0</v>
      </c>
      <c r="D95" s="59">
        <f>SUMIF(E95:AB95,"&lt;0")</f>
        <v>0</v>
      </c>
      <c r="E95" s="60">
        <f t="shared" si="1"/>
        <v>0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0</v>
      </c>
      <c r="V95" s="60">
        <f t="shared" si="22"/>
        <v>0</v>
      </c>
      <c r="W95" s="60">
        <f t="shared" si="22"/>
        <v>0</v>
      </c>
      <c r="X95" s="60">
        <f t="shared" si="22"/>
        <v>0</v>
      </c>
      <c r="Y95" s="60">
        <f t="shared" si="22"/>
        <v>0</v>
      </c>
      <c r="Z95" s="60">
        <f t="shared" si="22"/>
        <v>0</v>
      </c>
      <c r="AA95" s="60">
        <f t="shared" si="22"/>
        <v>0</v>
      </c>
      <c r="AB95" s="62">
        <f t="shared" si="22"/>
        <v>0</v>
      </c>
    </row>
    <row r="96" thickBot="1" ht="16.5">
      <c r="A96" s="34"/>
      <c r="B96" s="53">
        <v>46196</v>
      </c>
      <c r="C96" s="58">
        <f>SUMIF(E96:AB96,"&gt;0")</f>
        <v>0</v>
      </c>
      <c r="D96" s="59">
        <f>SUMIF(E96:AB96,"&lt;0")</f>
        <v>0</v>
      </c>
      <c r="E96" s="60">
        <f t="shared" si="1"/>
        <v>0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0</v>
      </c>
      <c r="V96" s="60">
        <f t="shared" si="23"/>
        <v>0</v>
      </c>
      <c r="W96" s="60">
        <f t="shared" si="23"/>
        <v>0</v>
      </c>
      <c r="X96" s="60">
        <f t="shared" si="23"/>
        <v>0</v>
      </c>
      <c r="Y96" s="60">
        <f t="shared" si="23"/>
        <v>0</v>
      </c>
      <c r="Z96" s="60">
        <f t="shared" si="23"/>
        <v>0</v>
      </c>
      <c r="AA96" s="60">
        <f t="shared" si="23"/>
        <v>0</v>
      </c>
      <c r="AB96" s="62">
        <f t="shared" si="23"/>
        <v>0</v>
      </c>
    </row>
    <row r="97" thickBot="1" ht="16.5">
      <c r="A97" s="34"/>
      <c r="B97" s="53">
        <v>46197</v>
      </c>
      <c r="C97" s="58">
        <f>SUMIF(E97:AB97,"&gt;0")</f>
        <v>0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0</v>
      </c>
      <c r="V97" s="60">
        <f t="shared" si="24"/>
        <v>0</v>
      </c>
      <c r="W97" s="60">
        <f t="shared" si="24"/>
        <v>0</v>
      </c>
      <c r="X97" s="60">
        <f t="shared" si="24"/>
        <v>0</v>
      </c>
      <c r="Y97" s="60">
        <f t="shared" si="24"/>
        <v>0</v>
      </c>
      <c r="Z97" s="60">
        <f t="shared" si="24"/>
        <v>0</v>
      </c>
      <c r="AA97" s="60">
        <f t="shared" si="24"/>
        <v>0</v>
      </c>
      <c r="AB97" s="62">
        <f t="shared" si="24"/>
        <v>0</v>
      </c>
    </row>
    <row r="98" thickBot="1" ht="16.5">
      <c r="A98" s="34"/>
      <c r="B98" s="53">
        <v>46198</v>
      </c>
      <c r="C98" s="58">
        <f>SUMIF(E98:AB98,"&gt;0")</f>
        <v>0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0</v>
      </c>
      <c r="V98" s="60">
        <f t="shared" si="25"/>
        <v>0</v>
      </c>
      <c r="W98" s="60">
        <f t="shared" si="25"/>
        <v>0</v>
      </c>
      <c r="X98" s="60">
        <f t="shared" si="25"/>
        <v>0</v>
      </c>
      <c r="Y98" s="60">
        <f t="shared" si="25"/>
        <v>0</v>
      </c>
      <c r="Z98" s="60">
        <f t="shared" si="25"/>
        <v>0</v>
      </c>
      <c r="AA98" s="60">
        <f t="shared" si="25"/>
        <v>0</v>
      </c>
      <c r="AB98" s="62">
        <f t="shared" si="25"/>
        <v>0</v>
      </c>
    </row>
    <row r="99" thickBot="1" ht="16.5">
      <c r="A99" s="34"/>
      <c r="B99" s="53">
        <v>46199</v>
      </c>
      <c r="C99" s="58">
        <f>SUMIF(E99:AB99,"&gt;0")</f>
        <v>0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0</v>
      </c>
      <c r="N99" s="60">
        <f t="shared" si="26"/>
        <v>0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0</v>
      </c>
      <c r="W99" s="60">
        <f t="shared" si="26"/>
        <v>0</v>
      </c>
      <c r="X99" s="60">
        <f t="shared" si="26"/>
        <v>0</v>
      </c>
      <c r="Y99" s="60">
        <f t="shared" si="26"/>
        <v>0</v>
      </c>
      <c r="Z99" s="60">
        <f t="shared" si="26"/>
        <v>0</v>
      </c>
      <c r="AA99" s="60">
        <f t="shared" si="26"/>
        <v>0</v>
      </c>
      <c r="AB99" s="62">
        <f t="shared" si="26"/>
        <v>0</v>
      </c>
    </row>
    <row r="100" thickBot="1" ht="16.5">
      <c r="A100" s="34"/>
      <c r="B100" s="53">
        <v>46200</v>
      </c>
      <c r="C100" s="58">
        <f>SUMIF(E100:AB100,"&gt;0")</f>
        <v>0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0</v>
      </c>
      <c r="V100" s="60">
        <f t="shared" si="27"/>
        <v>0</v>
      </c>
      <c r="W100" s="60">
        <f t="shared" si="27"/>
        <v>0</v>
      </c>
      <c r="X100" s="60">
        <f t="shared" si="27"/>
        <v>0</v>
      </c>
      <c r="Y100" s="60">
        <f t="shared" si="27"/>
        <v>0</v>
      </c>
      <c r="Z100" s="60">
        <f t="shared" si="27"/>
        <v>0</v>
      </c>
      <c r="AA100" s="60">
        <f t="shared" si="27"/>
        <v>0</v>
      </c>
      <c r="AB100" s="62">
        <f t="shared" si="27"/>
        <v>0</v>
      </c>
    </row>
    <row r="101" thickBot="1" ht="16.5">
      <c r="A101" s="34"/>
      <c r="B101" s="53">
        <v>46201</v>
      </c>
      <c r="C101" s="58">
        <f>SUMIF(E101:AB101,"&gt;0")</f>
        <v>0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0</v>
      </c>
      <c r="W101" s="60">
        <f t="shared" si="28"/>
        <v>0</v>
      </c>
      <c r="X101" s="60">
        <f t="shared" si="28"/>
        <v>0</v>
      </c>
      <c r="Y101" s="60">
        <f t="shared" si="28"/>
        <v>0</v>
      </c>
      <c r="Z101" s="60">
        <f t="shared" si="28"/>
        <v>0</v>
      </c>
      <c r="AA101" s="60">
        <f t="shared" si="28"/>
        <v>0</v>
      </c>
      <c r="AB101" s="62">
        <f t="shared" si="28"/>
        <v>0</v>
      </c>
    </row>
    <row r="102" thickBot="1" ht="16.5">
      <c r="A102" s="34"/>
      <c r="B102" s="53">
        <v>46202</v>
      </c>
      <c r="C102" s="58">
        <f>SUMIF(E102:AB102,"&gt;0")</f>
        <v>0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0</v>
      </c>
      <c r="W102" s="60">
        <f t="shared" si="29"/>
        <v>0</v>
      </c>
      <c r="X102" s="60">
        <f t="shared" si="29"/>
        <v>0</v>
      </c>
      <c r="Y102" s="60">
        <f t="shared" si="29"/>
        <v>0</v>
      </c>
      <c r="Z102" s="60">
        <f t="shared" si="29"/>
        <v>0</v>
      </c>
      <c r="AA102" s="60">
        <f t="shared" si="29"/>
        <v>0</v>
      </c>
      <c r="AB102" s="62">
        <f t="shared" si="29"/>
        <v>0</v>
      </c>
    </row>
    <row r="103" thickBot="1" ht="16.5">
      <c r="A103" s="34"/>
      <c r="B103" s="53">
        <v>46203</v>
      </c>
      <c r="C103" s="58">
        <f>SUMIF(E103:AB103,"&gt;0")</f>
        <v>0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0</v>
      </c>
      <c r="X103" s="60">
        <f t="shared" si="30"/>
        <v>0</v>
      </c>
      <c r="Y103" s="60">
        <f t="shared" si="30"/>
        <v>0</v>
      </c>
      <c r="Z103" s="60">
        <f t="shared" si="30"/>
        <v>0</v>
      </c>
      <c r="AA103" s="60">
        <f t="shared" si="30"/>
        <v>0</v>
      </c>
      <c r="AB103" s="62">
        <f t="shared" si="30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thickBot="1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thickTop="1" thickBot="1" ht="17.25">
      <c r="A4" s="34"/>
      <c r="B4" s="47">
        <v>46174</v>
      </c>
      <c r="C4" s="48">
        <f>SUM(E4:AB4)</f>
        <v>55</v>
      </c>
      <c r="D4" s="49"/>
      <c r="E4" s="50">
        <v>19.800000000000001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7.5999999999999996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16</v>
      </c>
      <c r="U4" s="51">
        <v>11.6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thickBot="1" ht="16.5">
      <c r="A5" s="34"/>
      <c r="B5" s="53">
        <v>46175</v>
      </c>
      <c r="C5" s="48">
        <f>SUM(E5:AB5)</f>
        <v>890.58333331999995</v>
      </c>
      <c r="D5" s="49"/>
      <c r="E5" s="50">
        <v>22.666666670000001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8.8833333299999993</v>
      </c>
      <c r="L5" s="51">
        <v>76.633333329999999</v>
      </c>
      <c r="M5" s="51">
        <v>107.40000000000001</v>
      </c>
      <c r="N5" s="51">
        <v>120</v>
      </c>
      <c r="O5" s="51">
        <v>120</v>
      </c>
      <c r="P5" s="51">
        <v>82</v>
      </c>
      <c r="Q5" s="51">
        <v>15.199999999999999</v>
      </c>
      <c r="R5" s="51">
        <v>88.400000000000006</v>
      </c>
      <c r="S5" s="51">
        <v>45.133333329999999</v>
      </c>
      <c r="T5" s="51">
        <v>4.7999999999999998</v>
      </c>
      <c r="U5" s="51">
        <v>20.533333330000001</v>
      </c>
      <c r="V5" s="51">
        <v>88</v>
      </c>
      <c r="W5" s="51">
        <v>66.933333329999996</v>
      </c>
      <c r="X5" s="51">
        <v>24</v>
      </c>
      <c r="Y5" s="51">
        <v>0</v>
      </c>
      <c r="Z5" s="51">
        <v>0</v>
      </c>
      <c r="AA5" s="51">
        <v>0</v>
      </c>
      <c r="AB5" s="52">
        <v>0</v>
      </c>
    </row>
    <row r="6" thickBot="1" ht="16.5">
      <c r="A6" s="34"/>
      <c r="B6" s="53">
        <v>46176</v>
      </c>
      <c r="C6" s="48">
        <f>SUM(E6:AB6)</f>
        <v>96.133333339999993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10</v>
      </c>
      <c r="P6" s="51">
        <v>6</v>
      </c>
      <c r="Q6" s="51">
        <v>0</v>
      </c>
      <c r="R6" s="51">
        <v>0</v>
      </c>
      <c r="S6" s="51">
        <v>0</v>
      </c>
      <c r="T6" s="51">
        <v>26.666666670000001</v>
      </c>
      <c r="U6" s="51">
        <v>45.866666670000001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7.5999999999999996</v>
      </c>
      <c r="AB6" s="52">
        <v>0</v>
      </c>
    </row>
    <row r="7" thickBot="1" ht="16.5">
      <c r="A7" s="34"/>
      <c r="B7" s="53">
        <v>46177</v>
      </c>
      <c r="C7" s="48">
        <f>SUM(E7:AB7)</f>
        <v>73.549999999999997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29.75</v>
      </c>
      <c r="L7" s="51">
        <v>43.799999999999997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thickBot="1" ht="16.5">
      <c r="A8" s="34"/>
      <c r="B8" s="53">
        <v>46178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thickBot="1" ht="16.5">
      <c r="A9" s="34"/>
      <c r="B9" s="53">
        <v>46179</v>
      </c>
      <c r="C9" s="48">
        <f>SUM(E9:AB9)</f>
        <v>64.133333329999999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14.800000000000001</v>
      </c>
      <c r="L9" s="51">
        <v>14.4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17.600000000000001</v>
      </c>
      <c r="S9" s="51">
        <v>16</v>
      </c>
      <c r="T9" s="51">
        <v>0</v>
      </c>
      <c r="U9" s="51">
        <v>0</v>
      </c>
      <c r="V9" s="51">
        <v>1.3333333300000001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thickBot="1" ht="16.5">
      <c r="A10" s="34"/>
      <c r="B10" s="53">
        <v>46180</v>
      </c>
      <c r="C10" s="48">
        <f>SUM(E10:AB10)</f>
        <v>173.40000000000001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10.800000000000001</v>
      </c>
      <c r="T10" s="51">
        <v>24</v>
      </c>
      <c r="U10" s="51">
        <v>24</v>
      </c>
      <c r="V10" s="51">
        <v>24</v>
      </c>
      <c r="W10" s="51">
        <v>5.2000000000000002</v>
      </c>
      <c r="X10" s="51">
        <v>0</v>
      </c>
      <c r="Y10" s="51">
        <v>0</v>
      </c>
      <c r="Z10" s="51">
        <v>12.800000000000001</v>
      </c>
      <c r="AA10" s="51">
        <v>24</v>
      </c>
      <c r="AB10" s="52">
        <v>48.600000000000001</v>
      </c>
    </row>
    <row r="11" thickBot="1" ht="16.5">
      <c r="A11" s="34"/>
      <c r="B11" s="53">
        <v>46181</v>
      </c>
      <c r="C11" s="48">
        <f>SUM(E11:AB11)</f>
        <v>445.30000001000002</v>
      </c>
      <c r="D11" s="49"/>
      <c r="E11" s="50">
        <v>18.666666670000001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48.666666669999998</v>
      </c>
      <c r="S11" s="51">
        <v>19.06666667</v>
      </c>
      <c r="T11" s="51">
        <v>39.466666670000002</v>
      </c>
      <c r="U11" s="51">
        <v>94</v>
      </c>
      <c r="V11" s="51">
        <v>106</v>
      </c>
      <c r="W11" s="51">
        <v>93.333333330000002</v>
      </c>
      <c r="X11" s="51">
        <v>26.100000000000001</v>
      </c>
      <c r="Y11" s="51">
        <v>0</v>
      </c>
      <c r="Z11" s="51">
        <v>0</v>
      </c>
      <c r="AA11" s="51">
        <v>0</v>
      </c>
      <c r="AB11" s="52">
        <v>0</v>
      </c>
    </row>
    <row r="12" thickBot="1" ht="16.5">
      <c r="A12" s="34"/>
      <c r="B12" s="53">
        <v>46182</v>
      </c>
      <c r="C12" s="48">
        <f>SUM(E12:AB12)</f>
        <v>197.20000000000002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8.6666666699999997</v>
      </c>
      <c r="M12" s="51">
        <v>20</v>
      </c>
      <c r="N12" s="51">
        <v>16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9.7333333300000007</v>
      </c>
      <c r="W12" s="51">
        <v>28</v>
      </c>
      <c r="X12" s="51">
        <v>24</v>
      </c>
      <c r="Y12" s="51">
        <v>24</v>
      </c>
      <c r="Z12" s="51">
        <v>24</v>
      </c>
      <c r="AA12" s="51">
        <v>24</v>
      </c>
      <c r="AB12" s="52">
        <v>18.800000000000001</v>
      </c>
    </row>
    <row r="13" thickBot="1" ht="16.5">
      <c r="A13" s="34"/>
      <c r="B13" s="53">
        <v>46183</v>
      </c>
      <c r="C13" s="48">
        <f>SUM(E13:AB13)</f>
        <v>83.400000000000006</v>
      </c>
      <c r="D13" s="49"/>
      <c r="E13" s="50">
        <v>19.199999999999999</v>
      </c>
      <c r="F13" s="51">
        <v>19.600000000000001</v>
      </c>
      <c r="G13" s="51">
        <v>0</v>
      </c>
      <c r="H13" s="51">
        <v>0</v>
      </c>
      <c r="I13" s="51">
        <v>0</v>
      </c>
      <c r="J13" s="51">
        <v>13.03333333</v>
      </c>
      <c r="K13" s="51">
        <v>19.166666670000001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12.4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thickBot="1" ht="16.5">
      <c r="A14" s="34"/>
      <c r="B14" s="53">
        <v>46184</v>
      </c>
      <c r="C14" s="48">
        <f>SUM(E14:AB14)</f>
        <v>170.20000000000002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21.93333333</v>
      </c>
      <c r="L14" s="51">
        <v>47</v>
      </c>
      <c r="M14" s="51">
        <v>62.600000000000001</v>
      </c>
      <c r="N14" s="51">
        <v>16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22.666666670000001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thickBot="1" ht="16.5">
      <c r="A15" s="34"/>
      <c r="B15" s="53">
        <v>46185</v>
      </c>
      <c r="C15" s="48">
        <f>SUM(E15:AB15)</f>
        <v>14.4</v>
      </c>
      <c r="D15" s="49"/>
      <c r="E15" s="50">
        <v>14.4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thickBot="1" ht="16.5">
      <c r="A16" s="34"/>
      <c r="B16" s="53">
        <v>46186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thickBot="1" ht="16.5">
      <c r="A17" s="34"/>
      <c r="B17" s="53">
        <v>46187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thickBot="1" ht="16.5">
      <c r="A18" s="34"/>
      <c r="B18" s="53">
        <v>46188</v>
      </c>
      <c r="C18" s="48">
        <f>SUM(E18:AB18)</f>
        <v>0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thickBot="1" ht="16.5">
      <c r="A19" s="34"/>
      <c r="B19" s="53">
        <v>46189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thickBot="1" ht="16.5">
      <c r="A20" s="34"/>
      <c r="B20" s="53">
        <v>46190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thickBot="1" ht="16.5">
      <c r="A21" s="34"/>
      <c r="B21" s="53">
        <v>46191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thickBot="1" ht="16.5">
      <c r="A22" s="34"/>
      <c r="B22" s="53">
        <v>46192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thickBot="1" ht="16.5">
      <c r="A23" s="34"/>
      <c r="B23" s="53">
        <v>46193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thickBot="1" ht="16.5">
      <c r="A24" s="34"/>
      <c r="B24" s="53">
        <v>46194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thickBot="1" ht="16.5">
      <c r="A25" s="34"/>
      <c r="B25" s="53">
        <v>46195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thickBot="1" ht="16.5">
      <c r="A26" s="34"/>
      <c r="B26" s="53">
        <v>46196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thickBot="1" ht="16.5">
      <c r="A27" s="34"/>
      <c r="B27" s="53">
        <v>46197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thickBot="1" ht="16.5">
      <c r="A28" s="34"/>
      <c r="B28" s="53">
        <v>46198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thickBot="1" ht="16.5">
      <c r="A29" s="34"/>
      <c r="B29" s="53">
        <v>46199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thickBot="1" ht="16.5">
      <c r="A30" s="34"/>
      <c r="B30" s="53">
        <v>46200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thickBot="1" ht="16.5">
      <c r="A31" s="34"/>
      <c r="B31" s="53">
        <v>46201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thickBot="1" ht="16.5">
      <c r="A32" s="34"/>
      <c r="B32" s="53">
        <v>46202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thickBot="1" ht="16.5">
      <c r="A33" s="34"/>
      <c r="B33" s="53">
        <v>46203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thickBot="1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thickTop="1" thickBot="1" ht="17.25">
      <c r="A39" s="34"/>
      <c r="B39" s="47">
        <v>46174</v>
      </c>
      <c r="C39" s="48">
        <f>SUM(E39:AB39)</f>
        <v>-269.93333333999999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-54</v>
      </c>
      <c r="L39" s="51">
        <v>0</v>
      </c>
      <c r="M39" s="51">
        <v>-1</v>
      </c>
      <c r="N39" s="51">
        <v>-1</v>
      </c>
      <c r="O39" s="51">
        <v>-1</v>
      </c>
      <c r="P39" s="51">
        <v>-1</v>
      </c>
      <c r="Q39" s="51">
        <v>-1</v>
      </c>
      <c r="R39" s="51">
        <v>-0.066666669999999997</v>
      </c>
      <c r="S39" s="51">
        <v>0</v>
      </c>
      <c r="T39" s="51">
        <v>0</v>
      </c>
      <c r="U39" s="51">
        <v>0</v>
      </c>
      <c r="V39" s="51">
        <v>-48</v>
      </c>
      <c r="W39" s="51">
        <v>-55.600000000000001</v>
      </c>
      <c r="X39" s="51">
        <v>-62</v>
      </c>
      <c r="Y39" s="51">
        <v>-45.266666669999999</v>
      </c>
      <c r="Z39" s="51">
        <v>0</v>
      </c>
      <c r="AA39" s="51">
        <v>0</v>
      </c>
      <c r="AB39" s="52">
        <v>0</v>
      </c>
    </row>
    <row r="40" thickBot="1" ht="16.5">
      <c r="A40" s="34"/>
      <c r="B40" s="53">
        <v>46175</v>
      </c>
      <c r="C40" s="48">
        <f>SUM(E40:AB40)</f>
        <v>-23.199999999999999</v>
      </c>
      <c r="D40" s="49"/>
      <c r="E40" s="50">
        <v>0</v>
      </c>
      <c r="F40" s="51">
        <v>0</v>
      </c>
      <c r="G40" s="51">
        <v>0</v>
      </c>
      <c r="H40" s="51">
        <v>-4</v>
      </c>
      <c r="I40" s="51">
        <v>-19.199999999999999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thickBot="1" ht="16.5">
      <c r="A41" s="34"/>
      <c r="B41" s="53">
        <v>46176</v>
      </c>
      <c r="C41" s="48">
        <f>SUM(E41:AB41)</f>
        <v>-29.833333329999999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-0.5</v>
      </c>
      <c r="Q41" s="51">
        <v>-1</v>
      </c>
      <c r="R41" s="51">
        <v>-1</v>
      </c>
      <c r="S41" s="51">
        <v>-1</v>
      </c>
      <c r="T41" s="51">
        <v>-0.5</v>
      </c>
      <c r="U41" s="51">
        <v>0</v>
      </c>
      <c r="V41" s="51">
        <v>0</v>
      </c>
      <c r="W41" s="51">
        <v>-25.833333329999999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thickBot="1" ht="16.5">
      <c r="A42" s="34"/>
      <c r="B42" s="53">
        <v>46177</v>
      </c>
      <c r="C42" s="48">
        <f>SUM(E42:AB42)</f>
        <v>-146.40000001000001</v>
      </c>
      <c r="D42" s="49"/>
      <c r="E42" s="50">
        <v>-11.46666667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-1</v>
      </c>
      <c r="N42" s="51">
        <v>-1</v>
      </c>
      <c r="O42" s="51">
        <v>-1</v>
      </c>
      <c r="P42" s="51">
        <v>-1</v>
      </c>
      <c r="Q42" s="51">
        <v>-1</v>
      </c>
      <c r="R42" s="51">
        <v>-1</v>
      </c>
      <c r="S42" s="51">
        <v>-1</v>
      </c>
      <c r="T42" s="51">
        <v>-1</v>
      </c>
      <c r="U42" s="51">
        <v>-1</v>
      </c>
      <c r="V42" s="51">
        <v>-24</v>
      </c>
      <c r="W42" s="51">
        <v>-70.266666670000006</v>
      </c>
      <c r="X42" s="51">
        <v>-31.666666670000001</v>
      </c>
      <c r="Y42" s="51">
        <v>0</v>
      </c>
      <c r="Z42" s="51">
        <v>0</v>
      </c>
      <c r="AA42" s="51">
        <v>0</v>
      </c>
      <c r="AB42" s="52">
        <v>0</v>
      </c>
    </row>
    <row r="43" thickBot="1" ht="16.5">
      <c r="A43" s="34"/>
      <c r="B43" s="53">
        <v>46178</v>
      </c>
      <c r="C43" s="48">
        <f>SUM(E43:AB43)</f>
        <v>-242.41666666999998</v>
      </c>
      <c r="D43" s="49"/>
      <c r="E43" s="50">
        <v>0</v>
      </c>
      <c r="F43" s="51">
        <v>-1</v>
      </c>
      <c r="G43" s="51">
        <v>-1</v>
      </c>
      <c r="H43" s="51">
        <v>-1</v>
      </c>
      <c r="I43" s="51">
        <v>-1</v>
      </c>
      <c r="J43" s="51">
        <v>-1</v>
      </c>
      <c r="K43" s="51">
        <v>-1</v>
      </c>
      <c r="L43" s="51">
        <v>0</v>
      </c>
      <c r="M43" s="51">
        <v>0</v>
      </c>
      <c r="N43" s="51">
        <v>-0.59999999999999998</v>
      </c>
      <c r="O43" s="51">
        <v>-24</v>
      </c>
      <c r="P43" s="51">
        <v>-24</v>
      </c>
      <c r="Q43" s="51">
        <v>-24</v>
      </c>
      <c r="R43" s="51">
        <v>-24</v>
      </c>
      <c r="S43" s="51">
        <v>-34</v>
      </c>
      <c r="T43" s="51">
        <v>-24</v>
      </c>
      <c r="U43" s="51">
        <v>-24</v>
      </c>
      <c r="V43" s="51">
        <v>-24</v>
      </c>
      <c r="W43" s="51">
        <v>-24.06666667</v>
      </c>
      <c r="X43" s="51">
        <v>0</v>
      </c>
      <c r="Y43" s="51">
        <v>0</v>
      </c>
      <c r="Z43" s="51">
        <v>0</v>
      </c>
      <c r="AA43" s="51">
        <v>0</v>
      </c>
      <c r="AB43" s="52">
        <v>-9.75</v>
      </c>
    </row>
    <row r="44" thickBot="1" ht="16.5">
      <c r="A44" s="34"/>
      <c r="B44" s="53">
        <v>46179</v>
      </c>
      <c r="C44" s="48">
        <f>SUM(E44:AB44)</f>
        <v>-61.416666660000004</v>
      </c>
      <c r="D44" s="49"/>
      <c r="E44" s="50">
        <v>0</v>
      </c>
      <c r="F44" s="51">
        <v>0</v>
      </c>
      <c r="G44" s="51">
        <v>0</v>
      </c>
      <c r="H44" s="51">
        <v>-0.29999999999999999</v>
      </c>
      <c r="I44" s="51">
        <v>-1</v>
      </c>
      <c r="J44" s="51">
        <v>-0.43333333000000002</v>
      </c>
      <c r="K44" s="51">
        <v>0</v>
      </c>
      <c r="L44" s="51">
        <v>-0.25</v>
      </c>
      <c r="M44" s="51">
        <v>-12</v>
      </c>
      <c r="N44" s="51">
        <v>-1</v>
      </c>
      <c r="O44" s="51">
        <v>-1</v>
      </c>
      <c r="P44" s="51">
        <v>-1</v>
      </c>
      <c r="Q44" s="51">
        <v>-1</v>
      </c>
      <c r="R44" s="51">
        <v>-6.2999999999999998</v>
      </c>
      <c r="S44" s="51">
        <v>-9.8000000000000007</v>
      </c>
      <c r="T44" s="51">
        <v>-16</v>
      </c>
      <c r="U44" s="51">
        <v>-1</v>
      </c>
      <c r="V44" s="51">
        <v>-10.33333333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thickBot="1" ht="16.5">
      <c r="A45" s="34"/>
      <c r="B45" s="53">
        <v>46180</v>
      </c>
      <c r="C45" s="48">
        <f>SUM(E45:AB45)</f>
        <v>-89.5</v>
      </c>
      <c r="D45" s="49"/>
      <c r="E45" s="50">
        <v>-4.5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</v>
      </c>
      <c r="N45" s="51">
        <v>-24</v>
      </c>
      <c r="O45" s="51">
        <v>-24</v>
      </c>
      <c r="P45" s="51">
        <v>-24</v>
      </c>
      <c r="Q45" s="51">
        <v>-12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thickBot="1" ht="16.5">
      <c r="A46" s="34"/>
      <c r="B46" s="53">
        <v>46181</v>
      </c>
      <c r="C46" s="48">
        <f>SUM(E46:AB46)</f>
        <v>-206.60000000000002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-33.333333330000002</v>
      </c>
      <c r="O46" s="51">
        <v>-28.533333330000001</v>
      </c>
      <c r="P46" s="51">
        <v>-15.4</v>
      </c>
      <c r="Q46" s="51">
        <v>-42</v>
      </c>
      <c r="R46" s="51">
        <v>-12.6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-25.966666669999999</v>
      </c>
      <c r="Z46" s="51">
        <v>-38</v>
      </c>
      <c r="AA46" s="51">
        <v>-10.766666669999999</v>
      </c>
      <c r="AB46" s="52">
        <v>0</v>
      </c>
    </row>
    <row r="47" thickBot="1" ht="16.5">
      <c r="A47" s="34"/>
      <c r="B47" s="53">
        <v>46182</v>
      </c>
      <c r="C47" s="48">
        <f>SUM(E47:AB47)</f>
        <v>-271.16666667000004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-1</v>
      </c>
      <c r="P47" s="51">
        <v>-1</v>
      </c>
      <c r="Q47" s="51">
        <v>-36.799999999999997</v>
      </c>
      <c r="R47" s="51">
        <v>-48</v>
      </c>
      <c r="S47" s="51">
        <v>-48</v>
      </c>
      <c r="T47" s="51">
        <v>-48</v>
      </c>
      <c r="U47" s="51">
        <v>-48</v>
      </c>
      <c r="V47" s="51">
        <v>-40.366666670000001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thickBot="1" ht="16.5">
      <c r="A48" s="34"/>
      <c r="B48" s="53">
        <v>46183</v>
      </c>
      <c r="C48" s="48">
        <f>SUM(E48:AB48)</f>
        <v>-40.733333330000001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-19.733333330000001</v>
      </c>
      <c r="M48" s="51">
        <v>-16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thickBot="1" ht="16.5">
      <c r="A49" s="34"/>
      <c r="B49" s="53">
        <v>46184</v>
      </c>
      <c r="C49" s="48">
        <f>SUM(E49:AB49)</f>
        <v>-351.18333332999998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-0.63333333000000003</v>
      </c>
      <c r="K49" s="51">
        <v>-6.6500000000000004</v>
      </c>
      <c r="L49" s="51">
        <v>0</v>
      </c>
      <c r="M49" s="51">
        <v>0</v>
      </c>
      <c r="N49" s="51">
        <v>0</v>
      </c>
      <c r="O49" s="51">
        <v>-46.983333330000001</v>
      </c>
      <c r="P49" s="51">
        <v>-9.75</v>
      </c>
      <c r="Q49" s="51">
        <v>-35</v>
      </c>
      <c r="R49" s="51">
        <v>-48.416666669999998</v>
      </c>
      <c r="S49" s="51">
        <v>0</v>
      </c>
      <c r="T49" s="51">
        <v>-30.06666667</v>
      </c>
      <c r="U49" s="51">
        <v>-45.350000000000001</v>
      </c>
      <c r="V49" s="51">
        <v>0</v>
      </c>
      <c r="W49" s="51">
        <v>0</v>
      </c>
      <c r="X49" s="51">
        <v>-13.33333333</v>
      </c>
      <c r="Y49" s="51">
        <v>-32</v>
      </c>
      <c r="Z49" s="51">
        <v>-35</v>
      </c>
      <c r="AA49" s="51">
        <v>-24</v>
      </c>
      <c r="AB49" s="52">
        <v>-24</v>
      </c>
    </row>
    <row r="50" thickBot="1" ht="16.5">
      <c r="A50" s="34"/>
      <c r="B50" s="53">
        <v>46185</v>
      </c>
      <c r="C50" s="48">
        <f>SUM(E50:AB50)</f>
        <v>-795.46666665999999</v>
      </c>
      <c r="D50" s="49"/>
      <c r="E50" s="50">
        <v>-5.3333333300000003</v>
      </c>
      <c r="F50" s="51">
        <v>0</v>
      </c>
      <c r="G50" s="51">
        <v>-1</v>
      </c>
      <c r="H50" s="51">
        <v>-1</v>
      </c>
      <c r="I50" s="51">
        <v>-1</v>
      </c>
      <c r="J50" s="51">
        <v>-1</v>
      </c>
      <c r="K50" s="51">
        <v>-9.1999999999999993</v>
      </c>
      <c r="L50" s="51">
        <v>-18.333333329999999</v>
      </c>
      <c r="M50" s="51">
        <v>-48</v>
      </c>
      <c r="N50" s="51">
        <v>-49</v>
      </c>
      <c r="O50" s="51">
        <v>-67</v>
      </c>
      <c r="P50" s="51">
        <v>-49</v>
      </c>
      <c r="Q50" s="51">
        <v>-49</v>
      </c>
      <c r="R50" s="51">
        <v>-49</v>
      </c>
      <c r="S50" s="51">
        <v>-49</v>
      </c>
      <c r="T50" s="51">
        <v>-48</v>
      </c>
      <c r="U50" s="51">
        <v>-48</v>
      </c>
      <c r="V50" s="51">
        <v>-64</v>
      </c>
      <c r="W50" s="51">
        <v>-46</v>
      </c>
      <c r="X50" s="51">
        <v>-72</v>
      </c>
      <c r="Y50" s="51">
        <v>-78.133333329999999</v>
      </c>
      <c r="Z50" s="51">
        <v>-16</v>
      </c>
      <c r="AA50" s="51">
        <v>-26.466666669999999</v>
      </c>
      <c r="AB50" s="52">
        <v>0</v>
      </c>
    </row>
    <row r="51" thickBot="1" ht="16.5">
      <c r="A51" s="34"/>
      <c r="B51" s="53">
        <v>46186</v>
      </c>
      <c r="C51" s="48">
        <f>SUM(E51:AB51)</f>
        <v>-489.46666666000004</v>
      </c>
      <c r="D51" s="49"/>
      <c r="E51" s="50">
        <v>-11.199999999999999</v>
      </c>
      <c r="F51" s="51">
        <v>-24</v>
      </c>
      <c r="G51" s="51">
        <v>-24</v>
      </c>
      <c r="H51" s="51">
        <v>-24</v>
      </c>
      <c r="I51" s="51">
        <v>-24</v>
      </c>
      <c r="J51" s="51">
        <v>-24</v>
      </c>
      <c r="K51" s="51">
        <v>-11.1</v>
      </c>
      <c r="L51" s="51">
        <v>0</v>
      </c>
      <c r="M51" s="51">
        <v>0</v>
      </c>
      <c r="N51" s="51">
        <v>-26</v>
      </c>
      <c r="O51" s="51">
        <v>-26</v>
      </c>
      <c r="P51" s="51">
        <v>-1</v>
      </c>
      <c r="Q51" s="51">
        <v>-1</v>
      </c>
      <c r="R51" s="51">
        <v>-0.66666667000000002</v>
      </c>
      <c r="S51" s="51">
        <v>0</v>
      </c>
      <c r="T51" s="51">
        <v>-0.5</v>
      </c>
      <c r="U51" s="51">
        <v>-1</v>
      </c>
      <c r="V51" s="51">
        <v>-20</v>
      </c>
      <c r="W51" s="51">
        <v>-47.333333330000002</v>
      </c>
      <c r="X51" s="51">
        <v>-40</v>
      </c>
      <c r="Y51" s="51">
        <v>-44</v>
      </c>
      <c r="Z51" s="51">
        <v>-53.333333330000002</v>
      </c>
      <c r="AA51" s="51">
        <v>-58</v>
      </c>
      <c r="AB51" s="52">
        <v>-28.333333329999999</v>
      </c>
    </row>
    <row r="52" thickBot="1" ht="16.5">
      <c r="A52" s="34"/>
      <c r="B52" s="53">
        <v>46187</v>
      </c>
      <c r="C52" s="48">
        <f>SUM(E52:AB52)</f>
        <v>-486.86666666000002</v>
      </c>
      <c r="D52" s="49"/>
      <c r="E52" s="50">
        <v>-32.333333330000002</v>
      </c>
      <c r="F52" s="51">
        <v>-16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-24</v>
      </c>
      <c r="M52" s="51">
        <v>-24</v>
      </c>
      <c r="N52" s="51">
        <v>-24</v>
      </c>
      <c r="O52" s="51">
        <v>-24</v>
      </c>
      <c r="P52" s="51">
        <v>-24</v>
      </c>
      <c r="Q52" s="51">
        <v>-24</v>
      </c>
      <c r="R52" s="51">
        <v>-24</v>
      </c>
      <c r="S52" s="51">
        <v>-24</v>
      </c>
      <c r="T52" s="51">
        <v>-24</v>
      </c>
      <c r="U52" s="51">
        <v>-33.333333330000002</v>
      </c>
      <c r="V52" s="51">
        <v>0</v>
      </c>
      <c r="W52" s="51">
        <v>-23.466666669999999</v>
      </c>
      <c r="X52" s="51">
        <v>-4.3333333300000003</v>
      </c>
      <c r="Y52" s="51">
        <v>-34</v>
      </c>
      <c r="Z52" s="51">
        <v>-48</v>
      </c>
      <c r="AA52" s="51">
        <v>-42</v>
      </c>
      <c r="AB52" s="52">
        <v>-32.399999999999999</v>
      </c>
    </row>
    <row r="53" thickBot="1" ht="16.5">
      <c r="A53" s="34"/>
      <c r="B53" s="53">
        <v>46188</v>
      </c>
      <c r="C53" s="48">
        <f>SUM(E53:AB53)</f>
        <v>-397</v>
      </c>
      <c r="D53" s="49"/>
      <c r="E53" s="50">
        <v>-14</v>
      </c>
      <c r="F53" s="51">
        <v>-18</v>
      </c>
      <c r="G53" s="51">
        <v>-1</v>
      </c>
      <c r="H53" s="51">
        <v>-1</v>
      </c>
      <c r="I53" s="51">
        <v>-1</v>
      </c>
      <c r="J53" s="51">
        <v>-1</v>
      </c>
      <c r="K53" s="51">
        <v>-1</v>
      </c>
      <c r="L53" s="51">
        <v>0</v>
      </c>
      <c r="M53" s="51">
        <v>-20</v>
      </c>
      <c r="N53" s="51">
        <v>-1</v>
      </c>
      <c r="O53" s="51">
        <v>-1</v>
      </c>
      <c r="P53" s="51">
        <v>-18</v>
      </c>
      <c r="Q53" s="51">
        <v>-20</v>
      </c>
      <c r="R53" s="51">
        <v>-25.899999999999999</v>
      </c>
      <c r="S53" s="51">
        <v>-28.600000000000001</v>
      </c>
      <c r="T53" s="51">
        <v>-32</v>
      </c>
      <c r="U53" s="51">
        <v>-15</v>
      </c>
      <c r="V53" s="51">
        <v>0</v>
      </c>
      <c r="W53" s="51">
        <v>-58</v>
      </c>
      <c r="X53" s="51">
        <v>-44.5</v>
      </c>
      <c r="Y53" s="51">
        <v>-24</v>
      </c>
      <c r="Z53" s="51">
        <v>-24</v>
      </c>
      <c r="AA53" s="51">
        <v>-24</v>
      </c>
      <c r="AB53" s="52">
        <v>-24</v>
      </c>
    </row>
    <row r="54" thickBot="1" ht="16.5">
      <c r="A54" s="34"/>
      <c r="B54" s="53">
        <v>46189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thickBot="1" ht="16.5">
      <c r="A55" s="34"/>
      <c r="B55" s="53">
        <v>46190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thickBot="1" ht="16.5">
      <c r="A56" s="34"/>
      <c r="B56" s="53">
        <v>46191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thickBot="1" ht="16.5">
      <c r="A57" s="34"/>
      <c r="B57" s="53">
        <v>46192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thickBot="1" ht="16.5">
      <c r="A58" s="34"/>
      <c r="B58" s="53">
        <v>46193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thickBot="1" ht="16.5">
      <c r="A59" s="34"/>
      <c r="B59" s="53">
        <v>46194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thickBot="1" ht="16.5">
      <c r="A60" s="34"/>
      <c r="B60" s="53">
        <v>46195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thickBot="1" ht="16.5">
      <c r="A61" s="34"/>
      <c r="B61" s="53">
        <v>46196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thickBot="1" ht="16.5">
      <c r="A62" s="34"/>
      <c r="B62" s="53">
        <v>46197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thickBot="1" ht="16.5">
      <c r="A63" s="34"/>
      <c r="B63" s="53">
        <v>46198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thickBot="1" ht="16.5">
      <c r="A64" s="34"/>
      <c r="B64" s="53">
        <v>46199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thickBot="1" ht="16.5">
      <c r="A65" s="34"/>
      <c r="B65" s="53">
        <v>46200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thickBot="1" ht="16.5">
      <c r="A66" s="34"/>
      <c r="B66" s="53">
        <v>46201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thickBot="1" ht="16.5">
      <c r="A67" s="34"/>
      <c r="B67" s="53">
        <v>46202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thickBot="1" ht="16.5">
      <c r="A68" s="34"/>
      <c r="B68" s="53">
        <v>46203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thickBot="1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thickTop="1" thickBot="1" ht="17.25">
      <c r="A74" s="34"/>
      <c r="B74" s="47">
        <v>46174</v>
      </c>
      <c r="C74" s="58">
        <f>SUMIF(E74:AB74,"&gt;0")</f>
        <v>55</v>
      </c>
      <c r="D74" s="59">
        <f>SUMIF(E74:AB74,"&lt;0")</f>
        <v>-269.93333333999999</v>
      </c>
      <c r="E74" s="60">
        <f>E4+E39</f>
        <v>19.800000000000001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-54</v>
      </c>
      <c r="L74" s="68">
        <f t="shared" si="0"/>
        <v>7.5999999999999996</v>
      </c>
      <c r="M74" s="68">
        <f t="shared" si="0"/>
        <v>-1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-0.066666669999999997</v>
      </c>
      <c r="S74" s="70">
        <f t="shared" si="0"/>
        <v>0</v>
      </c>
      <c r="T74" s="51">
        <f t="shared" si="0"/>
        <v>16</v>
      </c>
      <c r="U74" s="51">
        <f t="shared" si="0"/>
        <v>11.6</v>
      </c>
      <c r="V74" s="51">
        <f t="shared" si="0"/>
        <v>-48</v>
      </c>
      <c r="W74" s="51">
        <f t="shared" si="0"/>
        <v>-55.600000000000001</v>
      </c>
      <c r="X74" s="51">
        <f t="shared" si="0"/>
        <v>-62</v>
      </c>
      <c r="Y74" s="51">
        <f t="shared" si="0"/>
        <v>-45.266666669999999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thickBot="1" ht="16.5">
      <c r="A75" s="34"/>
      <c r="B75" s="53">
        <v>46175</v>
      </c>
      <c r="C75" s="58">
        <f>SUMIF(E75:AB75,"&gt;0")</f>
        <v>890.58333331999995</v>
      </c>
      <c r="D75" s="59">
        <f>SUMIF(E75:AB75,"&lt;0")</f>
        <v>-23.199999999999999</v>
      </c>
      <c r="E75" s="71">
        <f t="shared" ref="E75:AB85" si="1">E5+E40</f>
        <v>22.666666670000001</v>
      </c>
      <c r="F75" s="51">
        <f t="shared" si="1"/>
        <v>0</v>
      </c>
      <c r="G75" s="51">
        <f t="shared" si="1"/>
        <v>0</v>
      </c>
      <c r="H75" s="51">
        <f t="shared" si="1"/>
        <v>-4</v>
      </c>
      <c r="I75" s="51">
        <f t="shared" si="1"/>
        <v>-19.199999999999999</v>
      </c>
      <c r="J75" s="51">
        <f t="shared" si="1"/>
        <v>0</v>
      </c>
      <c r="K75" s="51">
        <f t="shared" si="1"/>
        <v>8.8833333299999993</v>
      </c>
      <c r="L75" s="51">
        <f t="shared" si="1"/>
        <v>76.633333329999999</v>
      </c>
      <c r="M75" s="51">
        <f t="shared" si="1"/>
        <v>107.40000000000001</v>
      </c>
      <c r="N75" s="51">
        <f t="shared" si="1"/>
        <v>120</v>
      </c>
      <c r="O75" s="51">
        <f t="shared" si="1"/>
        <v>120</v>
      </c>
      <c r="P75" s="51">
        <f t="shared" si="1"/>
        <v>82</v>
      </c>
      <c r="Q75" s="51">
        <f t="shared" si="1"/>
        <v>15.199999999999999</v>
      </c>
      <c r="R75" s="51">
        <f t="shared" si="1"/>
        <v>88.400000000000006</v>
      </c>
      <c r="S75" s="51">
        <f t="shared" si="1"/>
        <v>45.133333329999999</v>
      </c>
      <c r="T75" s="51">
        <f t="shared" si="1"/>
        <v>4.7999999999999998</v>
      </c>
      <c r="U75" s="51">
        <f t="shared" si="1"/>
        <v>20.533333330000001</v>
      </c>
      <c r="V75" s="51">
        <f t="shared" si="1"/>
        <v>88</v>
      </c>
      <c r="W75" s="51">
        <f t="shared" si="1"/>
        <v>66.933333329999996</v>
      </c>
      <c r="X75" s="51">
        <f t="shared" si="1"/>
        <v>24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thickBot="1" ht="16.5">
      <c r="A76" s="34"/>
      <c r="B76" s="53">
        <v>46176</v>
      </c>
      <c r="C76" s="58">
        <f>SUMIF(E76:AB76,"&gt;0")</f>
        <v>95.133333339999993</v>
      </c>
      <c r="D76" s="59">
        <f>SUMIF(E76:AB76,"&lt;0")</f>
        <v>-28.833333329999999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10</v>
      </c>
      <c r="P76" s="51">
        <f t="shared" si="1"/>
        <v>5.5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26.166666670000001</v>
      </c>
      <c r="U76" s="51">
        <f t="shared" si="1"/>
        <v>45.866666670000001</v>
      </c>
      <c r="V76" s="51">
        <f t="shared" si="1"/>
        <v>0</v>
      </c>
      <c r="W76" s="51">
        <f t="shared" si="1"/>
        <v>-25.833333329999999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7.5999999999999996</v>
      </c>
      <c r="AB76" s="52">
        <f t="shared" si="1"/>
        <v>0</v>
      </c>
    </row>
    <row r="77" thickBot="1" ht="16.5">
      <c r="A77" s="34"/>
      <c r="B77" s="53">
        <v>46177</v>
      </c>
      <c r="C77" s="58">
        <f>SUMIF(E77:AB77,"&gt;0")</f>
        <v>73.549999999999997</v>
      </c>
      <c r="D77" s="59">
        <f>SUMIF(E77:AB77,"&lt;0")</f>
        <v>-146.40000001000001</v>
      </c>
      <c r="E77" s="71">
        <f t="shared" si="1"/>
        <v>-11.46666667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29.75</v>
      </c>
      <c r="L77" s="51">
        <f t="shared" si="1"/>
        <v>43.799999999999997</v>
      </c>
      <c r="M77" s="51">
        <f t="shared" si="1"/>
        <v>-1</v>
      </c>
      <c r="N77" s="51">
        <f t="shared" si="1"/>
        <v>-1</v>
      </c>
      <c r="O77" s="51">
        <f t="shared" si="1"/>
        <v>-1</v>
      </c>
      <c r="P77" s="51">
        <f t="shared" si="1"/>
        <v>-1</v>
      </c>
      <c r="Q77" s="51">
        <f t="shared" si="1"/>
        <v>-1</v>
      </c>
      <c r="R77" s="51">
        <f t="shared" si="1"/>
        <v>-1</v>
      </c>
      <c r="S77" s="51">
        <f t="shared" si="1"/>
        <v>-1</v>
      </c>
      <c r="T77" s="51">
        <f t="shared" si="1"/>
        <v>-1</v>
      </c>
      <c r="U77" s="51">
        <f t="shared" si="1"/>
        <v>-1</v>
      </c>
      <c r="V77" s="51">
        <f t="shared" si="1"/>
        <v>-24</v>
      </c>
      <c r="W77" s="51">
        <f t="shared" si="1"/>
        <v>-70.266666670000006</v>
      </c>
      <c r="X77" s="51">
        <f t="shared" si="1"/>
        <v>-31.666666670000001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thickBot="1" ht="16.5">
      <c r="A78" s="34"/>
      <c r="B78" s="53">
        <v>46178</v>
      </c>
      <c r="C78" s="58">
        <f>SUMIF(E78:AB78,"&gt;0")</f>
        <v>0</v>
      </c>
      <c r="D78" s="59">
        <f>SUMIF(E78:AB78,"&lt;0")</f>
        <v>-242.41666666999998</v>
      </c>
      <c r="E78" s="71">
        <f t="shared" si="1"/>
        <v>0</v>
      </c>
      <c r="F78" s="51">
        <f t="shared" si="1"/>
        <v>-1</v>
      </c>
      <c r="G78" s="51">
        <f t="shared" si="1"/>
        <v>-1</v>
      </c>
      <c r="H78" s="51">
        <f t="shared" si="1"/>
        <v>-1</v>
      </c>
      <c r="I78" s="72">
        <f t="shared" si="1"/>
        <v>-1</v>
      </c>
      <c r="J78" s="51">
        <f t="shared" si="1"/>
        <v>-1</v>
      </c>
      <c r="K78" s="51">
        <f t="shared" si="1"/>
        <v>-1</v>
      </c>
      <c r="L78" s="51">
        <f t="shared" si="1"/>
        <v>0</v>
      </c>
      <c r="M78" s="51">
        <f t="shared" si="1"/>
        <v>0</v>
      </c>
      <c r="N78" s="51">
        <f t="shared" si="1"/>
        <v>-0.59999999999999998</v>
      </c>
      <c r="O78" s="51">
        <f t="shared" si="1"/>
        <v>-24</v>
      </c>
      <c r="P78" s="51">
        <f t="shared" si="1"/>
        <v>-24</v>
      </c>
      <c r="Q78" s="51">
        <f t="shared" si="1"/>
        <v>-24</v>
      </c>
      <c r="R78" s="51">
        <f t="shared" si="1"/>
        <v>-24</v>
      </c>
      <c r="S78" s="51">
        <f t="shared" si="1"/>
        <v>-34</v>
      </c>
      <c r="T78" s="51">
        <f t="shared" si="1"/>
        <v>-24</v>
      </c>
      <c r="U78" s="51">
        <f t="shared" si="1"/>
        <v>-24</v>
      </c>
      <c r="V78" s="51">
        <f t="shared" si="1"/>
        <v>-24</v>
      </c>
      <c r="W78" s="51">
        <f t="shared" si="1"/>
        <v>-24.06666667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-9.75</v>
      </c>
    </row>
    <row r="79" thickBot="1" ht="16.5">
      <c r="A79" s="34"/>
      <c r="B79" s="53">
        <v>46179</v>
      </c>
      <c r="C79" s="58">
        <f>SUMIF(E79:AB79,"&gt;0")</f>
        <v>46.450000000000003</v>
      </c>
      <c r="D79" s="59">
        <f>SUMIF(E79:AB79,"&lt;0")</f>
        <v>-43.733333330000001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-0.29999999999999999</v>
      </c>
      <c r="I79" s="51">
        <f t="shared" si="1"/>
        <v>-1</v>
      </c>
      <c r="J79" s="51">
        <f t="shared" si="1"/>
        <v>-0.43333333000000002</v>
      </c>
      <c r="K79" s="51">
        <f t="shared" si="1"/>
        <v>14.800000000000001</v>
      </c>
      <c r="L79" s="51">
        <f t="shared" si="1"/>
        <v>14.15</v>
      </c>
      <c r="M79" s="51">
        <f t="shared" si="1"/>
        <v>-12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11.300000000000001</v>
      </c>
      <c r="S79" s="51">
        <f t="shared" si="1"/>
        <v>6.1999999999999993</v>
      </c>
      <c r="T79" s="51">
        <f t="shared" si="1"/>
        <v>-16</v>
      </c>
      <c r="U79" s="51">
        <f t="shared" si="1"/>
        <v>-1</v>
      </c>
      <c r="V79" s="51">
        <f t="shared" si="1"/>
        <v>-9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thickBot="1" ht="16.5">
      <c r="A80" s="34"/>
      <c r="B80" s="53">
        <v>46180</v>
      </c>
      <c r="C80" s="58">
        <f>SUMIF(E80:AB80,"&gt;0")</f>
        <v>173.40000000000001</v>
      </c>
      <c r="D80" s="59">
        <f>SUMIF(E80:AB80,"&lt;0")</f>
        <v>-89.5</v>
      </c>
      <c r="E80" s="71">
        <f t="shared" si="1"/>
        <v>-4.5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0</v>
      </c>
      <c r="M80" s="51">
        <f t="shared" si="1"/>
        <v>-1</v>
      </c>
      <c r="N80" s="51">
        <f t="shared" si="1"/>
        <v>-24</v>
      </c>
      <c r="O80" s="51">
        <f t="shared" si="1"/>
        <v>-24</v>
      </c>
      <c r="P80" s="51">
        <f t="shared" si="1"/>
        <v>-24</v>
      </c>
      <c r="Q80" s="51">
        <f t="shared" si="1"/>
        <v>-12</v>
      </c>
      <c r="R80" s="51">
        <f t="shared" si="1"/>
        <v>0</v>
      </c>
      <c r="S80" s="51">
        <f t="shared" si="1"/>
        <v>10.800000000000001</v>
      </c>
      <c r="T80" s="51">
        <f t="shared" si="1"/>
        <v>24</v>
      </c>
      <c r="U80" s="51">
        <f t="shared" si="1"/>
        <v>24</v>
      </c>
      <c r="V80" s="51">
        <f t="shared" si="1"/>
        <v>24</v>
      </c>
      <c r="W80" s="51">
        <f t="shared" si="1"/>
        <v>5.2000000000000002</v>
      </c>
      <c r="X80" s="51">
        <f t="shared" si="1"/>
        <v>0</v>
      </c>
      <c r="Y80" s="51">
        <f t="shared" si="1"/>
        <v>0</v>
      </c>
      <c r="Z80" s="51">
        <f t="shared" si="1"/>
        <v>12.800000000000001</v>
      </c>
      <c r="AA80" s="51">
        <f t="shared" si="1"/>
        <v>24</v>
      </c>
      <c r="AB80" s="52">
        <f t="shared" si="1"/>
        <v>48.600000000000001</v>
      </c>
    </row>
    <row r="81" thickBot="1" ht="16.5">
      <c r="A81" s="34"/>
      <c r="B81" s="53">
        <v>46181</v>
      </c>
      <c r="C81" s="58">
        <f>SUMIF(E81:AB81,"&gt;0")</f>
        <v>432.70000001000005</v>
      </c>
      <c r="D81" s="59">
        <f>SUMIF(E81:AB81,"&lt;0")</f>
        <v>-194.00000000000003</v>
      </c>
      <c r="E81" s="71">
        <f t="shared" si="1"/>
        <v>18.666666670000001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-33.333333330000002</v>
      </c>
      <c r="O81" s="51">
        <f t="shared" si="1"/>
        <v>-28.533333330000001</v>
      </c>
      <c r="P81" s="51">
        <f t="shared" si="1"/>
        <v>-15.4</v>
      </c>
      <c r="Q81" s="51">
        <f t="shared" si="1"/>
        <v>-42</v>
      </c>
      <c r="R81" s="51">
        <f t="shared" si="1"/>
        <v>36.066666669999996</v>
      </c>
      <c r="S81" s="51">
        <f t="shared" si="1"/>
        <v>19.06666667</v>
      </c>
      <c r="T81" s="51">
        <f t="shared" si="1"/>
        <v>39.466666670000002</v>
      </c>
      <c r="U81" s="51">
        <f t="shared" si="1"/>
        <v>94</v>
      </c>
      <c r="V81" s="51">
        <f t="shared" si="1"/>
        <v>106</v>
      </c>
      <c r="W81" s="51">
        <f t="shared" si="1"/>
        <v>93.333333330000002</v>
      </c>
      <c r="X81" s="51">
        <f t="shared" si="1"/>
        <v>26.100000000000001</v>
      </c>
      <c r="Y81" s="51">
        <f t="shared" si="1"/>
        <v>-25.966666669999999</v>
      </c>
      <c r="Z81" s="51">
        <f t="shared" si="1"/>
        <v>-38</v>
      </c>
      <c r="AA81" s="51">
        <f t="shared" si="1"/>
        <v>-10.766666669999999</v>
      </c>
      <c r="AB81" s="52">
        <f t="shared" si="1"/>
        <v>0</v>
      </c>
    </row>
    <row r="82" thickBot="1" ht="16.5">
      <c r="A82" s="34"/>
      <c r="B82" s="53">
        <v>46182</v>
      </c>
      <c r="C82" s="58">
        <f>SUMIF(E82:AB82,"&gt;0")</f>
        <v>187.46666667</v>
      </c>
      <c r="D82" s="59">
        <f>SUMIF(E82:AB82,"&lt;0")</f>
        <v>-261.43333333999999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8.6666666699999997</v>
      </c>
      <c r="M82" s="51">
        <f t="shared" si="1"/>
        <v>20</v>
      </c>
      <c r="N82" s="51">
        <f t="shared" si="1"/>
        <v>16</v>
      </c>
      <c r="O82" s="51">
        <f t="shared" si="1"/>
        <v>-1</v>
      </c>
      <c r="P82" s="51">
        <f t="shared" si="1"/>
        <v>-1</v>
      </c>
      <c r="Q82" s="51">
        <f t="shared" si="1"/>
        <v>-36.799999999999997</v>
      </c>
      <c r="R82" s="51">
        <f t="shared" si="1"/>
        <v>-48</v>
      </c>
      <c r="S82" s="51">
        <f t="shared" si="1"/>
        <v>-48</v>
      </c>
      <c r="T82" s="51">
        <f t="shared" si="1"/>
        <v>-48</v>
      </c>
      <c r="U82" s="51">
        <f t="shared" si="1"/>
        <v>-48</v>
      </c>
      <c r="V82" s="51">
        <f t="shared" si="1"/>
        <v>-30.63333334</v>
      </c>
      <c r="W82" s="51">
        <f t="shared" si="1"/>
        <v>28</v>
      </c>
      <c r="X82" s="51">
        <f t="shared" si="1"/>
        <v>24</v>
      </c>
      <c r="Y82" s="51">
        <f t="shared" si="1"/>
        <v>24</v>
      </c>
      <c r="Z82" s="51">
        <f t="shared" si="1"/>
        <v>24</v>
      </c>
      <c r="AA82" s="51">
        <f t="shared" si="1"/>
        <v>24</v>
      </c>
      <c r="AB82" s="52">
        <f t="shared" si="1"/>
        <v>18.800000000000001</v>
      </c>
    </row>
    <row r="83" thickBot="1" ht="16.5">
      <c r="A83" s="34"/>
      <c r="B83" s="53">
        <v>46183</v>
      </c>
      <c r="C83" s="58">
        <f>SUMIF(E83:AB83,"&gt;0")</f>
        <v>83.400000000000006</v>
      </c>
      <c r="D83" s="59">
        <f>SUMIF(E83:AB83,"&lt;0")</f>
        <v>-40.733333330000001</v>
      </c>
      <c r="E83" s="71">
        <f t="shared" si="1"/>
        <v>19.199999999999999</v>
      </c>
      <c r="F83" s="51">
        <f t="shared" si="1"/>
        <v>19.600000000000001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13.03333333</v>
      </c>
      <c r="K83" s="51">
        <f t="shared" si="1"/>
        <v>19.166666670000001</v>
      </c>
      <c r="L83" s="51">
        <f t="shared" si="1"/>
        <v>-19.733333330000001</v>
      </c>
      <c r="M83" s="51">
        <f t="shared" si="1"/>
        <v>-16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0</v>
      </c>
      <c r="T83" s="51">
        <f t="shared" si="1"/>
        <v>12.4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thickBot="1" ht="16.5">
      <c r="A84" s="34"/>
      <c r="B84" s="53">
        <v>46184</v>
      </c>
      <c r="C84" s="58">
        <f>SUMIF(E84:AB84,"&gt;0")</f>
        <v>163.55000000000001</v>
      </c>
      <c r="D84" s="59">
        <f>SUMIF(E84:AB84,"&lt;0")</f>
        <v>-344.53333333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-0.63333333000000003</v>
      </c>
      <c r="K84" s="51">
        <f t="shared" si="1"/>
        <v>15.28333333</v>
      </c>
      <c r="L84" s="51">
        <f t="shared" si="1"/>
        <v>47</v>
      </c>
      <c r="M84" s="51">
        <f t="shared" si="1"/>
        <v>62.600000000000001</v>
      </c>
      <c r="N84" s="51">
        <f t="shared" si="1"/>
        <v>16</v>
      </c>
      <c r="O84" s="51">
        <f t="shared" si="1"/>
        <v>-46.983333330000001</v>
      </c>
      <c r="P84" s="51">
        <f t="shared" si="1"/>
        <v>-9.75</v>
      </c>
      <c r="Q84" s="51">
        <f t="shared" si="1"/>
        <v>-35</v>
      </c>
      <c r="R84" s="51">
        <f t="shared" si="1"/>
        <v>-48.416666669999998</v>
      </c>
      <c r="S84" s="51">
        <f t="shared" si="1"/>
        <v>0</v>
      </c>
      <c r="T84" s="51">
        <f t="shared" si="1"/>
        <v>-30.06666667</v>
      </c>
      <c r="U84" s="51">
        <f t="shared" si="1"/>
        <v>-45.350000000000001</v>
      </c>
      <c r="V84" s="51">
        <f t="shared" si="1"/>
        <v>22.666666670000001</v>
      </c>
      <c r="W84" s="51">
        <f t="shared" si="1"/>
        <v>0</v>
      </c>
      <c r="X84" s="51">
        <f t="shared" si="1"/>
        <v>-13.33333333</v>
      </c>
      <c r="Y84" s="51">
        <f t="shared" si="1"/>
        <v>-32</v>
      </c>
      <c r="Z84" s="51">
        <f t="shared" si="1"/>
        <v>-35</v>
      </c>
      <c r="AA84" s="51">
        <f t="shared" si="1"/>
        <v>-24</v>
      </c>
      <c r="AB84" s="52">
        <f t="shared" si="1"/>
        <v>-24</v>
      </c>
    </row>
    <row r="85" thickBot="1" ht="16.5">
      <c r="A85" s="34"/>
      <c r="B85" s="53">
        <v>46185</v>
      </c>
      <c r="C85" s="58">
        <f>SUMIF(E85:AB85,"&gt;0")</f>
        <v>9.06666667</v>
      </c>
      <c r="D85" s="59">
        <f>SUMIF(E85:AB85,"&lt;0")</f>
        <v>-790.13333333000003</v>
      </c>
      <c r="E85" s="71">
        <f t="shared" si="1"/>
        <v>9.06666667</v>
      </c>
      <c r="F85" s="51">
        <f t="shared" si="1"/>
        <v>0</v>
      </c>
      <c r="G85" s="51">
        <f t="shared" si="1"/>
        <v>-1</v>
      </c>
      <c r="H85" s="51">
        <f t="shared" si="1"/>
        <v>-1</v>
      </c>
      <c r="I85" s="51">
        <f t="shared" si="1"/>
        <v>-1</v>
      </c>
      <c r="J85" s="51">
        <f t="shared" si="1"/>
        <v>-1</v>
      </c>
      <c r="K85" s="51">
        <f t="shared" si="1"/>
        <v>-9.1999999999999993</v>
      </c>
      <c r="L85" s="51">
        <f t="shared" si="1"/>
        <v>-18.333333329999999</v>
      </c>
      <c r="M85" s="51">
        <f t="shared" si="1"/>
        <v>-48</v>
      </c>
      <c r="N85" s="51">
        <f t="shared" si="1"/>
        <v>-49</v>
      </c>
      <c r="O85" s="51">
        <f t="shared" si="1"/>
        <v>-67</v>
      </c>
      <c r="P85" s="51">
        <f t="shared" si="1"/>
        <v>-49</v>
      </c>
      <c r="Q85" s="51">
        <f t="shared" si="1"/>
        <v>-49</v>
      </c>
      <c r="R85" s="51">
        <f t="shared" si="1"/>
        <v>-49</v>
      </c>
      <c r="S85" s="51">
        <f t="shared" si="1"/>
        <v>-49</v>
      </c>
      <c r="T85" s="51">
        <f t="shared" ref="T85:AB85" si="2">T15+T50</f>
        <v>-48</v>
      </c>
      <c r="U85" s="51">
        <f t="shared" si="2"/>
        <v>-48</v>
      </c>
      <c r="V85" s="51">
        <f t="shared" si="2"/>
        <v>-64</v>
      </c>
      <c r="W85" s="51">
        <f t="shared" si="2"/>
        <v>-46</v>
      </c>
      <c r="X85" s="51">
        <f t="shared" si="2"/>
        <v>-72</v>
      </c>
      <c r="Y85" s="51">
        <f t="shared" si="2"/>
        <v>-78.133333329999999</v>
      </c>
      <c r="Z85" s="51">
        <f t="shared" si="2"/>
        <v>-16</v>
      </c>
      <c r="AA85" s="51">
        <f t="shared" si="2"/>
        <v>-26.466666669999999</v>
      </c>
      <c r="AB85" s="52">
        <f t="shared" si="2"/>
        <v>0</v>
      </c>
    </row>
    <row r="86" thickBot="1" ht="16.5">
      <c r="A86" s="34"/>
      <c r="B86" s="53">
        <v>46186</v>
      </c>
      <c r="C86" s="58">
        <f>SUMIF(E86:AB86,"&gt;0")</f>
        <v>0</v>
      </c>
      <c r="D86" s="59">
        <f>SUMIF(E86:AB86,"&lt;0")</f>
        <v>-489.46666666000004</v>
      </c>
      <c r="E86" s="71">
        <f t="shared" ref="E86:AB96" si="3">E16+E51</f>
        <v>-11.199999999999999</v>
      </c>
      <c r="F86" s="51">
        <f t="shared" si="3"/>
        <v>-24</v>
      </c>
      <c r="G86" s="51">
        <f t="shared" si="3"/>
        <v>-24</v>
      </c>
      <c r="H86" s="51">
        <f t="shared" si="3"/>
        <v>-24</v>
      </c>
      <c r="I86" s="51">
        <f t="shared" si="3"/>
        <v>-24</v>
      </c>
      <c r="J86" s="51">
        <f t="shared" si="3"/>
        <v>-24</v>
      </c>
      <c r="K86" s="51">
        <f t="shared" si="3"/>
        <v>-11.1</v>
      </c>
      <c r="L86" s="51">
        <f t="shared" si="3"/>
        <v>0</v>
      </c>
      <c r="M86" s="51">
        <f t="shared" si="3"/>
        <v>0</v>
      </c>
      <c r="N86" s="51">
        <f t="shared" si="3"/>
        <v>-26</v>
      </c>
      <c r="O86" s="51">
        <f t="shared" si="3"/>
        <v>-26</v>
      </c>
      <c r="P86" s="51">
        <f t="shared" si="3"/>
        <v>-1</v>
      </c>
      <c r="Q86" s="51">
        <f t="shared" si="3"/>
        <v>-1</v>
      </c>
      <c r="R86" s="51">
        <f t="shared" si="3"/>
        <v>-0.66666667000000002</v>
      </c>
      <c r="S86" s="51">
        <f t="shared" si="3"/>
        <v>0</v>
      </c>
      <c r="T86" s="51">
        <f t="shared" si="3"/>
        <v>-0.5</v>
      </c>
      <c r="U86" s="51">
        <f t="shared" si="3"/>
        <v>-1</v>
      </c>
      <c r="V86" s="51">
        <f t="shared" si="3"/>
        <v>-20</v>
      </c>
      <c r="W86" s="51">
        <f t="shared" si="3"/>
        <v>-47.333333330000002</v>
      </c>
      <c r="X86" s="51">
        <f t="shared" si="3"/>
        <v>-40</v>
      </c>
      <c r="Y86" s="51">
        <f t="shared" si="3"/>
        <v>-44</v>
      </c>
      <c r="Z86" s="51">
        <f t="shared" si="3"/>
        <v>-53.333333330000002</v>
      </c>
      <c r="AA86" s="51">
        <f t="shared" si="3"/>
        <v>-58</v>
      </c>
      <c r="AB86" s="52">
        <f t="shared" si="3"/>
        <v>-28.333333329999999</v>
      </c>
    </row>
    <row r="87" thickBot="1" ht="16.5">
      <c r="A87" s="34"/>
      <c r="B87" s="53">
        <v>46187</v>
      </c>
      <c r="C87" s="58">
        <f>SUMIF(E87:AB87,"&gt;0")</f>
        <v>0</v>
      </c>
      <c r="D87" s="59">
        <f>SUMIF(E87:AB87,"&lt;0")</f>
        <v>-486.86666666000002</v>
      </c>
      <c r="E87" s="50">
        <f t="shared" si="3"/>
        <v>-32.333333330000002</v>
      </c>
      <c r="F87" s="51">
        <f t="shared" si="3"/>
        <v>-16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-24</v>
      </c>
      <c r="M87" s="51">
        <f t="shared" si="3"/>
        <v>-24</v>
      </c>
      <c r="N87" s="51">
        <f t="shared" si="3"/>
        <v>-24</v>
      </c>
      <c r="O87" s="51">
        <f t="shared" si="3"/>
        <v>-24</v>
      </c>
      <c r="P87" s="51">
        <f t="shared" si="3"/>
        <v>-24</v>
      </c>
      <c r="Q87" s="51">
        <f t="shared" si="3"/>
        <v>-24</v>
      </c>
      <c r="R87" s="51">
        <f t="shared" si="3"/>
        <v>-24</v>
      </c>
      <c r="S87" s="51">
        <f t="shared" si="3"/>
        <v>-24</v>
      </c>
      <c r="T87" s="51">
        <f t="shared" si="3"/>
        <v>-24</v>
      </c>
      <c r="U87" s="51">
        <f t="shared" si="3"/>
        <v>-33.333333330000002</v>
      </c>
      <c r="V87" s="51">
        <f t="shared" si="3"/>
        <v>0</v>
      </c>
      <c r="W87" s="51">
        <f t="shared" si="3"/>
        <v>-23.466666669999999</v>
      </c>
      <c r="X87" s="51">
        <f t="shared" si="3"/>
        <v>-4.3333333300000003</v>
      </c>
      <c r="Y87" s="51">
        <f t="shared" si="3"/>
        <v>-34</v>
      </c>
      <c r="Z87" s="51">
        <f t="shared" si="3"/>
        <v>-48</v>
      </c>
      <c r="AA87" s="51">
        <f t="shared" si="3"/>
        <v>-42</v>
      </c>
      <c r="AB87" s="52">
        <f t="shared" si="3"/>
        <v>-32.399999999999999</v>
      </c>
    </row>
    <row r="88" thickBot="1" ht="16.5">
      <c r="A88" s="34"/>
      <c r="B88" s="53">
        <v>46188</v>
      </c>
      <c r="C88" s="58">
        <f>SUMIF(E88:AB88,"&gt;0")</f>
        <v>0</v>
      </c>
      <c r="D88" s="59">
        <f>SUMIF(E88:AB88,"&lt;0")</f>
        <v>-397</v>
      </c>
      <c r="E88" s="71">
        <f t="shared" si="3"/>
        <v>-14</v>
      </c>
      <c r="F88" s="51">
        <f t="shared" si="3"/>
        <v>-18</v>
      </c>
      <c r="G88" s="51">
        <f t="shared" si="3"/>
        <v>-1</v>
      </c>
      <c r="H88" s="51">
        <f t="shared" si="3"/>
        <v>-1</v>
      </c>
      <c r="I88" s="51">
        <f t="shared" si="3"/>
        <v>-1</v>
      </c>
      <c r="J88" s="51">
        <f t="shared" si="3"/>
        <v>-1</v>
      </c>
      <c r="K88" s="51">
        <f t="shared" si="3"/>
        <v>-1</v>
      </c>
      <c r="L88" s="51">
        <f t="shared" si="3"/>
        <v>0</v>
      </c>
      <c r="M88" s="51">
        <f t="shared" si="3"/>
        <v>-20</v>
      </c>
      <c r="N88" s="51">
        <f t="shared" si="3"/>
        <v>-1</v>
      </c>
      <c r="O88" s="51">
        <f t="shared" si="3"/>
        <v>-1</v>
      </c>
      <c r="P88" s="51">
        <f t="shared" si="3"/>
        <v>-18</v>
      </c>
      <c r="Q88" s="51">
        <f t="shared" si="3"/>
        <v>-20</v>
      </c>
      <c r="R88" s="51">
        <f t="shared" si="3"/>
        <v>-25.899999999999999</v>
      </c>
      <c r="S88" s="51">
        <f t="shared" si="3"/>
        <v>-28.600000000000001</v>
      </c>
      <c r="T88" s="51">
        <f t="shared" si="3"/>
        <v>-32</v>
      </c>
      <c r="U88" s="51">
        <f t="shared" si="3"/>
        <v>-15</v>
      </c>
      <c r="V88" s="51">
        <f t="shared" si="3"/>
        <v>0</v>
      </c>
      <c r="W88" s="51">
        <f t="shared" si="3"/>
        <v>-58</v>
      </c>
      <c r="X88" s="51">
        <f t="shared" si="3"/>
        <v>-44.5</v>
      </c>
      <c r="Y88" s="51">
        <f t="shared" si="3"/>
        <v>-24</v>
      </c>
      <c r="Z88" s="51">
        <f t="shared" si="3"/>
        <v>-24</v>
      </c>
      <c r="AA88" s="51">
        <f t="shared" si="3"/>
        <v>-24</v>
      </c>
      <c r="AB88" s="52">
        <f t="shared" si="3"/>
        <v>-24</v>
      </c>
    </row>
    <row r="89" thickBot="1" ht="16.5">
      <c r="A89" s="34"/>
      <c r="B89" s="53">
        <v>46189</v>
      </c>
      <c r="C89" s="58">
        <f>SUMIF(E89:AB89,"&gt;0")</f>
        <v>0</v>
      </c>
      <c r="D89" s="59">
        <f>SUMIF(E89:AB89,"&lt;0")</f>
        <v>0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thickBot="1" ht="16.5">
      <c r="A90" s="34"/>
      <c r="B90" s="53">
        <v>46190</v>
      </c>
      <c r="C90" s="58">
        <f>SUMIF(E90:AB90,"&gt;0")</f>
        <v>0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thickBot="1" ht="16.5">
      <c r="A91" s="34"/>
      <c r="B91" s="53">
        <v>46191</v>
      </c>
      <c r="C91" s="58">
        <f>SUMIF(E91:AB91,"&gt;0")</f>
        <v>0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thickBot="1" ht="16.5">
      <c r="A92" s="34"/>
      <c r="B92" s="53">
        <v>46192</v>
      </c>
      <c r="C92" s="58">
        <f>SUMIF(E92:AB92,"&gt;0")</f>
        <v>0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thickBot="1" ht="16.5">
      <c r="A93" s="34"/>
      <c r="B93" s="53">
        <v>46193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thickBot="1" ht="16.5">
      <c r="A94" s="34"/>
      <c r="B94" s="53">
        <v>46194</v>
      </c>
      <c r="C94" s="58">
        <f>SUMIF(E94:AB94,"&gt;0")</f>
        <v>0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thickBot="1" ht="16.5">
      <c r="A95" s="34"/>
      <c r="B95" s="53">
        <v>46195</v>
      </c>
      <c r="C95" s="58">
        <f>SUMIF(E95:AB95,"&gt;0")</f>
        <v>0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thickBot="1" ht="16.5">
      <c r="A96" s="34"/>
      <c r="B96" s="53">
        <v>46196</v>
      </c>
      <c r="C96" s="58">
        <f>SUMIF(E96:AB96,"&gt;0")</f>
        <v>0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thickBot="1" ht="16.5">
      <c r="A97" s="34"/>
      <c r="B97" s="53">
        <v>46197</v>
      </c>
      <c r="C97" s="58">
        <f>SUMIF(E97:AB97,"&gt;0")</f>
        <v>0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thickBot="1" ht="16.5">
      <c r="A98" s="34"/>
      <c r="B98" s="53">
        <v>46198</v>
      </c>
      <c r="C98" s="58">
        <f>SUMIF(E98:AB98,"&gt;0")</f>
        <v>0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thickBot="1" ht="16.5">
      <c r="A99" s="34"/>
      <c r="B99" s="53">
        <v>46199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thickBot="1" ht="16.5">
      <c r="A100" s="34"/>
      <c r="B100" s="53">
        <v>46200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thickBot="1" ht="16.5">
      <c r="A101" s="34"/>
      <c r="B101" s="53">
        <v>46201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thickBot="1" ht="16.5">
      <c r="A102" s="34"/>
      <c r="B102" s="53">
        <v>46202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thickBot="1" ht="16.5">
      <c r="A103" s="34"/>
      <c r="B103" s="53">
        <v>46203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46174</v>
      </c>
      <c r="C4" s="48">
        <f>SUM(E4:AB4)</f>
        <v>12851.415999999999</v>
      </c>
      <c r="D4" s="49"/>
      <c r="E4" s="60">
        <v>30.722999999999999</v>
      </c>
      <c r="F4" s="68">
        <v>19.599</v>
      </c>
      <c r="G4" s="68">
        <v>2.9740000000000002</v>
      </c>
      <c r="H4" s="68">
        <v>7.984</v>
      </c>
      <c r="I4" s="68">
        <v>6.6100000000000003</v>
      </c>
      <c r="J4" s="68">
        <v>14.154999999999999</v>
      </c>
      <c r="K4" s="68">
        <v>-29.067</v>
      </c>
      <c r="L4" s="68">
        <v>14.925000000000001</v>
      </c>
      <c r="M4" s="68">
        <v>63.895000000000003</v>
      </c>
      <c r="N4" s="68">
        <v>79.293999999999997</v>
      </c>
      <c r="O4" s="68">
        <v>41.709000000000003</v>
      </c>
      <c r="P4" s="68">
        <v>62.180999999999997</v>
      </c>
      <c r="Q4" s="68">
        <v>-6.8559999999999999</v>
      </c>
      <c r="R4" s="69">
        <v>-6.5650000000000004</v>
      </c>
      <c r="S4" s="70">
        <v>27.411999999999999</v>
      </c>
      <c r="T4" s="51">
        <v>-44.701000000000001</v>
      </c>
      <c r="U4" s="51">
        <v>23.469999999999999</v>
      </c>
      <c r="V4" s="51">
        <v>5.0430000000000001</v>
      </c>
      <c r="W4" s="51">
        <v>-10.031000000000001</v>
      </c>
      <c r="X4" s="51">
        <v>-7.3079999999999998</v>
      </c>
      <c r="Y4" s="51">
        <v>-2.5600000000000001</v>
      </c>
      <c r="Z4" s="51">
        <v>0.97799999999999998</v>
      </c>
      <c r="AA4" s="51">
        <v>-0.44800000000000001</v>
      </c>
      <c r="AB4" s="52">
        <v>12558</v>
      </c>
      <c r="AC4" s="34"/>
    </row>
    <row r="5" ht="16.5">
      <c r="A5" s="34"/>
      <c r="B5" s="80">
        <v>46175</v>
      </c>
      <c r="C5" s="48">
        <f>SUM(E5:AB5)</f>
        <v>-243.41700000000009</v>
      </c>
      <c r="D5" s="49"/>
      <c r="E5" s="71">
        <v>3.2429999999999999</v>
      </c>
      <c r="F5" s="51">
        <v>1.4339999999999999</v>
      </c>
      <c r="G5" s="51">
        <v>14.375999999999999</v>
      </c>
      <c r="H5" s="51">
        <v>9.7620000000000005</v>
      </c>
      <c r="I5" s="51">
        <v>-1.5680000000000001</v>
      </c>
      <c r="J5" s="51">
        <v>10.242000000000001</v>
      </c>
      <c r="K5" s="51">
        <v>-0.086999999999999994</v>
      </c>
      <c r="L5" s="51">
        <v>-32.597000000000001</v>
      </c>
      <c r="M5" s="51">
        <v>-2.9209999999999998</v>
      </c>
      <c r="N5" s="51">
        <v>-91.528999999999996</v>
      </c>
      <c r="O5" s="51">
        <v>-3.0339999999999998</v>
      </c>
      <c r="P5" s="51">
        <v>-9.2170000000000005</v>
      </c>
      <c r="Q5" s="51">
        <v>-84.641999999999996</v>
      </c>
      <c r="R5" s="51">
        <v>-22.387</v>
      </c>
      <c r="S5" s="51">
        <v>25.260000000000002</v>
      </c>
      <c r="T5" s="51">
        <v>0.161</v>
      </c>
      <c r="U5" s="51">
        <v>-26.260000000000002</v>
      </c>
      <c r="V5" s="51">
        <v>-52.840000000000003</v>
      </c>
      <c r="W5" s="51">
        <v>0.71099999999999997</v>
      </c>
      <c r="X5" s="51">
        <v>4.3010000000000002</v>
      </c>
      <c r="Y5" s="51">
        <v>0.42899999999999999</v>
      </c>
      <c r="Z5" s="51">
        <v>1.089</v>
      </c>
      <c r="AA5" s="51">
        <v>1.5629999999999999</v>
      </c>
      <c r="AB5" s="52">
        <v>11.093999999999999</v>
      </c>
      <c r="AC5" s="34"/>
    </row>
    <row r="6" ht="16.5">
      <c r="A6" s="34"/>
      <c r="B6" s="80">
        <v>46176</v>
      </c>
      <c r="C6" s="48">
        <f>SUM(E6:AB6)</f>
        <v>112.10300000000002</v>
      </c>
      <c r="D6" s="49"/>
      <c r="E6" s="71">
        <v>3.2280000000000002</v>
      </c>
      <c r="F6" s="51">
        <v>5.9619999999999997</v>
      </c>
      <c r="G6" s="51">
        <v>16.516999999999999</v>
      </c>
      <c r="H6" s="51">
        <v>3.7130000000000001</v>
      </c>
      <c r="I6" s="51">
        <v>1.7609999999999999</v>
      </c>
      <c r="J6" s="51">
        <v>13.93</v>
      </c>
      <c r="K6" s="51">
        <v>18.289999999999999</v>
      </c>
      <c r="L6" s="51">
        <v>23.946000000000002</v>
      </c>
      <c r="M6" s="51">
        <v>30.812999999999999</v>
      </c>
      <c r="N6" s="51">
        <v>-22.079000000000001</v>
      </c>
      <c r="O6" s="51">
        <v>6.0279999999999996</v>
      </c>
      <c r="P6" s="51">
        <v>21.832000000000001</v>
      </c>
      <c r="Q6" s="51">
        <v>60.668999999999997</v>
      </c>
      <c r="R6" s="51">
        <v>74.137</v>
      </c>
      <c r="S6" s="51">
        <v>22.309999999999999</v>
      </c>
      <c r="T6" s="51">
        <v>-53.975999999999999</v>
      </c>
      <c r="U6" s="51">
        <v>-53.137999999999998</v>
      </c>
      <c r="V6" s="51">
        <v>-41.517000000000003</v>
      </c>
      <c r="W6" s="51">
        <v>-17.123000000000001</v>
      </c>
      <c r="X6" s="51">
        <v>-6.1479999999999997</v>
      </c>
      <c r="Y6" s="51">
        <v>0.92400000000000004</v>
      </c>
      <c r="Z6" s="51">
        <v>0.158</v>
      </c>
      <c r="AA6" s="51">
        <v>-1.571</v>
      </c>
      <c r="AB6" s="52">
        <v>3.4369999999999998</v>
      </c>
      <c r="AC6" s="34"/>
    </row>
    <row r="7" ht="16.5">
      <c r="A7" s="34"/>
      <c r="B7" s="80">
        <v>46177</v>
      </c>
      <c r="C7" s="48">
        <f>SUM(E7:AB7)</f>
        <v>1526.5330000000004</v>
      </c>
      <c r="D7" s="49"/>
      <c r="E7" s="71">
        <v>0.67700000000000005</v>
      </c>
      <c r="F7" s="51">
        <v>0.59399999999999997</v>
      </c>
      <c r="G7" s="51">
        <v>17.437999999999999</v>
      </c>
      <c r="H7" s="51">
        <v>19.573</v>
      </c>
      <c r="I7" s="51">
        <v>3.04</v>
      </c>
      <c r="J7" s="51">
        <v>-4.5229999999999997</v>
      </c>
      <c r="K7" s="51">
        <v>-6.4269999999999996</v>
      </c>
      <c r="L7" s="51">
        <v>4.1130000000000004</v>
      </c>
      <c r="M7" s="51">
        <v>47.533999999999999</v>
      </c>
      <c r="N7" s="51">
        <v>191.185</v>
      </c>
      <c r="O7" s="51">
        <v>221.33000000000001</v>
      </c>
      <c r="P7" s="51">
        <v>185.78700000000001</v>
      </c>
      <c r="Q7" s="51">
        <v>187.40199999999999</v>
      </c>
      <c r="R7" s="51">
        <v>181.84899999999999</v>
      </c>
      <c r="S7" s="51">
        <v>128.69999999999999</v>
      </c>
      <c r="T7" s="51">
        <v>146.547</v>
      </c>
      <c r="U7" s="51">
        <v>160.58799999999999</v>
      </c>
      <c r="V7" s="51">
        <v>54.774000000000001</v>
      </c>
      <c r="W7" s="51">
        <v>-31.388999999999999</v>
      </c>
      <c r="X7" s="51">
        <v>-6.6390000000000002</v>
      </c>
      <c r="Y7" s="51">
        <v>1.141</v>
      </c>
      <c r="Z7" s="51">
        <v>6.673</v>
      </c>
      <c r="AA7" s="51">
        <v>3.919</v>
      </c>
      <c r="AB7" s="52">
        <v>12.647</v>
      </c>
      <c r="AC7" s="34"/>
    </row>
    <row r="8" ht="16.5">
      <c r="A8" s="34"/>
      <c r="B8" s="80">
        <v>46178</v>
      </c>
      <c r="C8" s="48">
        <f>SUM(E8:AB8)</f>
        <v>578.06500000000017</v>
      </c>
      <c r="D8" s="49"/>
      <c r="E8" s="71">
        <v>4.7690000000000001</v>
      </c>
      <c r="F8" s="51">
        <v>26.363</v>
      </c>
      <c r="G8" s="51">
        <v>36.656999999999996</v>
      </c>
      <c r="H8" s="51">
        <v>38.978999999999999</v>
      </c>
      <c r="I8" s="72">
        <v>43.536999999999999</v>
      </c>
      <c r="J8" s="51">
        <v>39</v>
      </c>
      <c r="K8" s="51">
        <v>22.780999999999999</v>
      </c>
      <c r="L8" s="51">
        <v>-14.050000000000001</v>
      </c>
      <c r="M8" s="51">
        <v>28.439</v>
      </c>
      <c r="N8" s="51">
        <v>58.908999999999999</v>
      </c>
      <c r="O8" s="51">
        <v>78.093000000000004</v>
      </c>
      <c r="P8" s="51">
        <v>88.019999999999996</v>
      </c>
      <c r="Q8" s="51">
        <v>85.590000000000003</v>
      </c>
      <c r="R8" s="51">
        <v>31.241</v>
      </c>
      <c r="S8" s="51">
        <v>-10.465</v>
      </c>
      <c r="T8" s="51">
        <v>9.1419999999999995</v>
      </c>
      <c r="U8" s="51">
        <v>12.406000000000001</v>
      </c>
      <c r="V8" s="51">
        <v>-13.631</v>
      </c>
      <c r="W8" s="51">
        <v>-10.266</v>
      </c>
      <c r="X8" s="51">
        <v>-4.766</v>
      </c>
      <c r="Y8" s="51">
        <v>1.1240000000000001</v>
      </c>
      <c r="Z8" s="51">
        <v>7.4740000000000002</v>
      </c>
      <c r="AA8" s="51">
        <v>9.3930000000000007</v>
      </c>
      <c r="AB8" s="52">
        <v>9.3260000000000005</v>
      </c>
      <c r="AC8" s="34"/>
    </row>
    <row r="9" ht="16.5">
      <c r="A9" s="34"/>
      <c r="B9" s="80">
        <v>46179</v>
      </c>
      <c r="C9" s="48">
        <f>SUM(E9:AB9)</f>
        <v>417.9009999999999</v>
      </c>
      <c r="D9" s="49"/>
      <c r="E9" s="71">
        <v>0.56000000000000005</v>
      </c>
      <c r="F9" s="51">
        <v>-1.593</v>
      </c>
      <c r="G9" s="51">
        <v>-1.5840000000000001</v>
      </c>
      <c r="H9" s="51">
        <v>3.9740000000000002</v>
      </c>
      <c r="I9" s="51">
        <v>-2.7040000000000002</v>
      </c>
      <c r="J9" s="51">
        <v>-2.3410000000000002</v>
      </c>
      <c r="K9" s="51">
        <v>26.030000000000001</v>
      </c>
      <c r="L9" s="51">
        <v>45.585999999999999</v>
      </c>
      <c r="M9" s="51">
        <v>65.686999999999998</v>
      </c>
      <c r="N9" s="51">
        <v>110.38500000000001</v>
      </c>
      <c r="O9" s="51">
        <v>50.856999999999999</v>
      </c>
      <c r="P9" s="51">
        <v>57.442999999999998</v>
      </c>
      <c r="Q9" s="51">
        <v>8.0359999999999996</v>
      </c>
      <c r="R9" s="51">
        <v>-30.902999999999999</v>
      </c>
      <c r="S9" s="51">
        <v>39.542000000000002</v>
      </c>
      <c r="T9" s="51">
        <v>42.899000000000001</v>
      </c>
      <c r="U9" s="51">
        <v>41.162999999999997</v>
      </c>
      <c r="V9" s="51">
        <v>-16.379999999999999</v>
      </c>
      <c r="W9" s="51">
        <v>-16.963000000000001</v>
      </c>
      <c r="X9" s="51">
        <v>-2.863</v>
      </c>
      <c r="Y9" s="51">
        <v>-0.38100000000000001</v>
      </c>
      <c r="Z9" s="51">
        <v>1.554</v>
      </c>
      <c r="AA9" s="51">
        <v>1.0069999999999999</v>
      </c>
      <c r="AB9" s="52">
        <v>-1.1100000000000001</v>
      </c>
      <c r="AC9" s="34"/>
    </row>
    <row r="10" ht="16.5">
      <c r="A10" s="34"/>
      <c r="B10" s="80">
        <v>46180</v>
      </c>
      <c r="C10" s="48">
        <f>SUM(E10:AB10)</f>
        <v>-35.075999999999986</v>
      </c>
      <c r="D10" s="49"/>
      <c r="E10" s="71">
        <v>-2.6190000000000002</v>
      </c>
      <c r="F10" s="51">
        <v>-7.9009999999999998</v>
      </c>
      <c r="G10" s="51">
        <v>-15.717000000000001</v>
      </c>
      <c r="H10" s="51">
        <v>-14.27</v>
      </c>
      <c r="I10" s="51">
        <v>-7.2560000000000002</v>
      </c>
      <c r="J10" s="51">
        <v>-5.7969999999999997</v>
      </c>
      <c r="K10" s="51">
        <v>0.69299999999999995</v>
      </c>
      <c r="L10" s="51">
        <v>21.742000000000001</v>
      </c>
      <c r="M10" s="51">
        <v>47.670000000000002</v>
      </c>
      <c r="N10" s="51">
        <v>69.325000000000003</v>
      </c>
      <c r="O10" s="51">
        <v>48.066000000000003</v>
      </c>
      <c r="P10" s="51">
        <v>6.4530000000000003</v>
      </c>
      <c r="Q10" s="51">
        <v>-23.911999999999999</v>
      </c>
      <c r="R10" s="51">
        <v>1.23</v>
      </c>
      <c r="S10" s="51">
        <v>-19.972000000000001</v>
      </c>
      <c r="T10" s="51">
        <v>-4.1859999999999999</v>
      </c>
      <c r="U10" s="51">
        <v>-36.274999999999999</v>
      </c>
      <c r="V10" s="51">
        <v>-16.042000000000002</v>
      </c>
      <c r="W10" s="51">
        <v>-35.552999999999997</v>
      </c>
      <c r="X10" s="51">
        <v>-23.577999999999999</v>
      </c>
      <c r="Y10" s="51">
        <v>-13.154999999999999</v>
      </c>
      <c r="Z10" s="51">
        <v>-9.9670000000000005</v>
      </c>
      <c r="AA10" s="51">
        <v>1.6359999999999999</v>
      </c>
      <c r="AB10" s="52">
        <v>4.3090000000000002</v>
      </c>
      <c r="AC10" s="34"/>
    </row>
    <row r="11" ht="16.5">
      <c r="A11" s="34"/>
      <c r="B11" s="80">
        <v>46181</v>
      </c>
      <c r="C11" s="48">
        <f>SUM(E11:AB11)</f>
        <v>0</v>
      </c>
      <c r="D11" s="49"/>
      <c r="E11" s="7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  <c r="AC11" s="34"/>
    </row>
    <row r="12" ht="16.5">
      <c r="A12" s="34"/>
      <c r="B12" s="80">
        <v>46182</v>
      </c>
      <c r="C12" s="48">
        <f>SUM(E12:AB12)</f>
        <v>0</v>
      </c>
      <c r="D12" s="49"/>
      <c r="E12" s="7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  <c r="AC12" s="34"/>
    </row>
    <row r="13" ht="16.5">
      <c r="A13" s="34"/>
      <c r="B13" s="80">
        <v>46183</v>
      </c>
      <c r="C13" s="48">
        <f>SUM(E13:AB13)</f>
        <v>0</v>
      </c>
      <c r="D13" s="49"/>
      <c r="E13" s="7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  <c r="AC13" s="34"/>
    </row>
    <row r="14" ht="16.5">
      <c r="A14" s="34"/>
      <c r="B14" s="80">
        <v>46184</v>
      </c>
      <c r="C14" s="48">
        <f>SUM(E14:AB14)</f>
        <v>0</v>
      </c>
      <c r="D14" s="49"/>
      <c r="E14" s="7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34"/>
    </row>
    <row r="15" ht="16.5">
      <c r="A15" s="34"/>
      <c r="B15" s="80">
        <v>46185</v>
      </c>
      <c r="C15" s="48">
        <f>SUM(E15:AB15)</f>
        <v>0</v>
      </c>
      <c r="D15" s="49"/>
      <c r="E15" s="7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34"/>
    </row>
    <row r="16" ht="16.5">
      <c r="A16" s="34"/>
      <c r="B16" s="80">
        <v>46186</v>
      </c>
      <c r="C16" s="48">
        <f>SUM(E16:AB16)</f>
        <v>0</v>
      </c>
      <c r="D16" s="49"/>
      <c r="E16" s="7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  <c r="AC16" s="34"/>
    </row>
    <row r="17" ht="16.5">
      <c r="A17" s="34"/>
      <c r="B17" s="80">
        <v>46187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34"/>
    </row>
    <row r="18" ht="16.5">
      <c r="A18" s="34"/>
      <c r="B18" s="80">
        <v>46188</v>
      </c>
      <c r="C18" s="48">
        <f>SUM(E18:AB18)</f>
        <v>0</v>
      </c>
      <c r="D18" s="49"/>
      <c r="E18" s="7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  <c r="AC18" s="34"/>
    </row>
    <row r="19" ht="16.5">
      <c r="A19" s="34"/>
      <c r="B19" s="80">
        <v>46189</v>
      </c>
      <c r="C19" s="48">
        <f>SUM(E19:AB19)</f>
        <v>0</v>
      </c>
      <c r="D19" s="49"/>
      <c r="E19" s="7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  <c r="AC19" s="34"/>
    </row>
    <row r="20" ht="16.5">
      <c r="A20" s="34"/>
      <c r="B20" s="80">
        <v>46190</v>
      </c>
      <c r="C20" s="48">
        <f>SUM(E20:AB20)</f>
        <v>0</v>
      </c>
      <c r="D20" s="49"/>
      <c r="E20" s="7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  <c r="AC20" s="34"/>
    </row>
    <row r="21" ht="16.5">
      <c r="A21" s="34"/>
      <c r="B21" s="80">
        <v>46191</v>
      </c>
      <c r="C21" s="48">
        <f>SUM(E21:AB21)</f>
        <v>0</v>
      </c>
      <c r="D21" s="49"/>
      <c r="E21" s="7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34"/>
    </row>
    <row r="22" ht="16.5">
      <c r="A22" s="34"/>
      <c r="B22" s="80">
        <v>46192</v>
      </c>
      <c r="C22" s="48">
        <f>SUM(E22:AB22)</f>
        <v>0</v>
      </c>
      <c r="D22" s="49"/>
      <c r="E22" s="7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34"/>
    </row>
    <row r="23" ht="16.5">
      <c r="A23" s="34"/>
      <c r="B23" s="80">
        <v>46193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ht="16.5">
      <c r="A24" s="34"/>
      <c r="B24" s="80">
        <v>46194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ht="16.5">
      <c r="A25" s="34"/>
      <c r="B25" s="80">
        <v>46195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ht="16.5">
      <c r="A26" s="34"/>
      <c r="B26" s="80">
        <v>46196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ht="16.5">
      <c r="A27" s="34"/>
      <c r="B27" s="80">
        <v>46197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ht="16.5">
      <c r="A28" s="34"/>
      <c r="B28" s="80">
        <v>46198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80">
        <v>46199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80">
        <v>46200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ht="16.5">
      <c r="A31" s="34"/>
      <c r="B31" s="80">
        <v>46201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80">
        <v>46202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80">
        <v>46203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15207.525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2026-06-16T10:08:08Z</dcterms:modified>
</cp:coreProperties>
</file>